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DieseArbeitsmappe"/>
  <mc:AlternateContent xmlns:mc="http://schemas.openxmlformats.org/markup-compatibility/2006">
    <mc:Choice Requires="x15">
      <x15ac:absPath xmlns:x15ac="http://schemas.microsoft.com/office/spreadsheetml/2010/11/ac" url="C:\Users\Vincent_Pellerito\Documents\PAGES\MemberList\"/>
    </mc:Choice>
  </mc:AlternateContent>
  <xr:revisionPtr revIDLastSave="0" documentId="13_ncr:1_{2BDC1D9B-C3CA-4B0D-8557-7E0A7BD9C930}" xr6:coauthVersionLast="45" xr6:coauthVersionMax="45" xr10:uidLastSave="{00000000-0000-0000-0000-000000000000}"/>
  <bookViews>
    <workbookView xWindow="-108" yWindow="-108" windowWidth="23256" windowHeight="12576" tabRatio="221" xr2:uid="{00000000-000D-0000-FFFF-FFFF00000000}"/>
  </bookViews>
  <sheets>
    <sheet name="List" sheetId="1" r:id="rId1"/>
    <sheet name="statistics" sheetId="2" r:id="rId2"/>
  </sheets>
  <definedNames>
    <definedName name="_xlnm._FilterDatabase" localSheetId="0" hidden="1">List!$A$1:$O$119</definedName>
    <definedName name="_xlnm._FilterDatabase" localSheetId="1" hidden="1">statistics!$A$29:$A$142</definedName>
    <definedName name="Archives">#REF!</definedName>
    <definedName name="_xlnm.Extract" localSheetId="1">statistics!$B$1</definedName>
    <definedName name="Posi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2" l="1"/>
  <c r="F21" i="2"/>
  <c r="F20" i="2"/>
  <c r="F19" i="2"/>
  <c r="F18" i="2"/>
  <c r="F17" i="2"/>
  <c r="F16" i="2"/>
  <c r="F15" i="2"/>
  <c r="F14" i="2"/>
  <c r="F13" i="2"/>
  <c r="F12" i="2"/>
  <c r="F11" i="2"/>
  <c r="G22" i="2" l="1"/>
  <c r="I22" i="2"/>
  <c r="I8" i="2"/>
  <c r="F8" i="2"/>
  <c r="F7" i="2"/>
  <c r="F6" i="2"/>
  <c r="F5" i="2"/>
  <c r="F4" i="2"/>
  <c r="G8" i="2" l="1"/>
</calcChain>
</file>

<file path=xl/sharedStrings.xml><?xml version="1.0" encoding="utf-8"?>
<sst xmlns="http://schemas.openxmlformats.org/spreadsheetml/2006/main" count="1608" uniqueCount="1206">
  <si>
    <t>Junior scientist</t>
  </si>
  <si>
    <t>Position</t>
  </si>
  <si>
    <t>Name</t>
  </si>
  <si>
    <t>Affiliation</t>
  </si>
  <si>
    <t>Country</t>
  </si>
  <si>
    <t>Lake sediments</t>
  </si>
  <si>
    <t xml:space="preserve">Applied methods </t>
  </si>
  <si>
    <t>Current work</t>
  </si>
  <si>
    <t>Studied regions</t>
  </si>
  <si>
    <t>Field of expertise</t>
  </si>
  <si>
    <t>Contact</t>
  </si>
  <si>
    <t>marieke.ahlborn@gfz-potsdam.de</t>
  </si>
  <si>
    <t>Marieke Ahlborn</t>
  </si>
  <si>
    <t>GFZ German Research Centre for Geosciences</t>
  </si>
  <si>
    <t>Germany</t>
  </si>
  <si>
    <t>Floods, monsoon, climate reconstruction</t>
  </si>
  <si>
    <t>Dead Sea, Tibetan Plateau</t>
  </si>
  <si>
    <t>Flood events in the Dead Sea</t>
  </si>
  <si>
    <t>microfacies analysis, geochemistry (XRF, CNS)</t>
  </si>
  <si>
    <t>Further expertise or interests</t>
  </si>
  <si>
    <t>ostracods, OSL</t>
  </si>
  <si>
    <t>Archive / approach</t>
  </si>
  <si>
    <t>Juan Antonio Ballesteros</t>
  </si>
  <si>
    <t>University of Geneva, Institute of Environmental Science</t>
  </si>
  <si>
    <t>Switzerland</t>
  </si>
  <si>
    <t>Flood events in Kashmir</t>
  </si>
  <si>
    <t>tree-rings, climate modelling, hyraulic modelling</t>
  </si>
  <si>
    <t>climate</t>
  </si>
  <si>
    <t>juan.ballesteros@unige.ch</t>
  </si>
  <si>
    <t>Floods, mountian rivers, Flood risk estimation, Statistics</t>
  </si>
  <si>
    <t>Spain,  Guatemala, Indian Himalayas, Tien Shan - Central Asia, Alps, Tatra mountains</t>
  </si>
  <si>
    <t>Tree rings, Hydrological modelling</t>
  </si>
  <si>
    <t>Bruno Wilhelm</t>
  </si>
  <si>
    <t>University Grenoble Alpes, Insitut des Géosciences de l'Environnement, Grenoble</t>
  </si>
  <si>
    <t>France</t>
  </si>
  <si>
    <t>Flood reconstruction, mountain rivers</t>
  </si>
  <si>
    <t>Reconstruct and analyse the flood variability in the European Alps</t>
  </si>
  <si>
    <t>European Alps</t>
  </si>
  <si>
    <t>Sedimentology, high-resolution geochemistry, multi-approach dating, calibration</t>
  </si>
  <si>
    <t>hydro-meteo reanalysis, historical evidences</t>
  </si>
  <si>
    <t>http://www.lthe.fr/LTHE/pageperso/wilhelm/</t>
  </si>
  <si>
    <t>bruno.wilhelm@univ-grenoble-alpes.fr</t>
  </si>
  <si>
    <t>Link to a personal webpage</t>
  </si>
  <si>
    <t>http://www.gfz-potsdam.de/sektion/klimadynamik-und-landschaftsentwicklung/mitarbeiter/profil/marieke-ahlborn/</t>
  </si>
  <si>
    <t>Rhawn Denniston</t>
  </si>
  <si>
    <t>Professor</t>
  </si>
  <si>
    <t>Department of Geology, Cornell College, Iowa</t>
  </si>
  <si>
    <t>United States</t>
  </si>
  <si>
    <t>Speleothems</t>
  </si>
  <si>
    <t>hydroclimate (including extreme events) reconstructions</t>
  </si>
  <si>
    <t>Cave responses to extreme rainfall events in Australian tropics; tropical cyclone reconstructions in the Australian tropics; Holocene evolution of the Indo-Australian summer monsoon; glacial and Holocene hydroclimate from western Iberia</t>
  </si>
  <si>
    <t xml:space="preserve">Western Iberia, Australian tropics, Great Basin </t>
  </si>
  <si>
    <t>stalagmite petrography; U-series dating; stable isotopes</t>
  </si>
  <si>
    <t>ENSO reconstructions from Miocene-Pliocene corals</t>
  </si>
  <si>
    <t>http://www.cornellcollege.edu/academics/our-faculty/faculty-profile/index.php/show/rdenniston</t>
  </si>
  <si>
    <t>rdenniston@cornellcollege.edu</t>
  </si>
  <si>
    <t>http://www.dendrolab.ch/en/jab.php</t>
  </si>
  <si>
    <t>Manfred Mudelsee</t>
  </si>
  <si>
    <t>Climate Risk Analysis</t>
  </si>
  <si>
    <t>Statistics</t>
  </si>
  <si>
    <t>Statistics, time series analysis, extreme value analysis, risk analysis</t>
  </si>
  <si>
    <t>Statistical methods developement (occurrence rate estimation, heavy-tail estimation) for analysing flood events</t>
  </si>
  <si>
    <t>Statistical methods applicable to all regions</t>
  </si>
  <si>
    <t>Statistical methods applicable to all type of data</t>
  </si>
  <si>
    <t>Environmental physics, geology, philosophy</t>
  </si>
  <si>
    <t>http://www.climate-risk-analysis.com</t>
  </si>
  <si>
    <t>mudelsee@climate-risk-analysis.com</t>
  </si>
  <si>
    <t>Industry</t>
  </si>
  <si>
    <t>Francis Ludlow</t>
  </si>
  <si>
    <t>Trinity College Dublin, School of Histories &amp; Humanities</t>
  </si>
  <si>
    <t>Ireland</t>
  </si>
  <si>
    <t>Historical archives, Tree rings</t>
  </si>
  <si>
    <t>Historical climatology, environmental history</t>
  </si>
  <si>
    <t>Reconstructing the frequency and social impacts of flooding in medieval Ireland and continental Europe; similar work for the Nile and Euphrates rivers, including the impact of explosive volcanism on their hydrology</t>
  </si>
  <si>
    <t>Ireland, continental Europe, Nile River catchment and basin, Euphrates River catchment and basin</t>
  </si>
  <si>
    <t>analysis of responses in tree-rings, historical records</t>
  </si>
  <si>
    <t>environmental history</t>
  </si>
  <si>
    <t>https://www.tcd.ie/trinitylongroomhub/iehn/profiles/ludlowf.php</t>
  </si>
  <si>
    <t>ludlowf@tcd.ie</t>
  </si>
  <si>
    <t>Lucas Kämpf</t>
  </si>
  <si>
    <t>Institute for Soil Science and Site Ecology, TU Dresden</t>
  </si>
  <si>
    <t>Flood reconstruction, flood monitoring</t>
  </si>
  <si>
    <t>Environmental change and human impact in the Southern Black Forest</t>
  </si>
  <si>
    <t>European Alps, Black forest</t>
  </si>
  <si>
    <t>hydro-sedimentary monitoring techniques, microfacies analysis, geochemistry (µXRF, CNS)</t>
  </si>
  <si>
    <t>Sedimentology, stable isotopes</t>
  </si>
  <si>
    <t>https://tu-dresden.de/bu/umwelt/forst/boden/das-institut/staff/scientific-staff/lucas_kaempf</t>
  </si>
  <si>
    <t>lucas.kaempf@tu-dresden.de</t>
  </si>
  <si>
    <t>Neil Macdonald</t>
  </si>
  <si>
    <t>Senior scientist</t>
  </si>
  <si>
    <t>University of Liverpool</t>
  </si>
  <si>
    <t>UK</t>
  </si>
  <si>
    <t>Historical archives</t>
  </si>
  <si>
    <t>Archival flood/drought and weather reconstruction. Augmentation of series  e.g. historical and palaeo (rivers and lakes)</t>
  </si>
  <si>
    <t>Reconstruction of extreme weather / floods and droughts from documentary archives and lakes</t>
  </si>
  <si>
    <t>NW Europe &amp; Turkey</t>
  </si>
  <si>
    <t>Archival studies</t>
  </si>
  <si>
    <t>XRF, sediments</t>
  </si>
  <si>
    <t xml:space="preserve">https://www.liverpool.ac.uk/environmental-sciences/staff/neil-macdonald/ </t>
  </si>
  <si>
    <t>neil.macdonald@liverpool.ac.uk</t>
  </si>
  <si>
    <t>Stephan Dietrich</t>
  </si>
  <si>
    <t>Institute of Hydrology (BfG)</t>
  </si>
  <si>
    <t>Fluvial sediments, Hydrological modelling</t>
  </si>
  <si>
    <t>hydroclimatic (floods, persistent low discharge) influence on fluvial sediment transport, reconstructions, numerical modelling</t>
  </si>
  <si>
    <t>quantification of sediment transport pathways in large rivers (bed and suspended load), controlling drivers on (multi)decadal timescales</t>
  </si>
  <si>
    <t>German waterways and rivers, lake sediments</t>
  </si>
  <si>
    <t>sedimentology, monitoring of SPM and bed load, numerical modelling (hydrodynamics, sediement transport)</t>
  </si>
  <si>
    <t>linking monitoring to paleo archives, climate modelling, internal climate variability, microfacies analysis, particle size analytics</t>
  </si>
  <si>
    <t>http://www.bafg.de/DE/08_Ref/M3/04_Mitarbeiter/dietrich/dietrich_node.html</t>
  </si>
  <si>
    <t>dietrich@bafg.de</t>
  </si>
  <si>
    <t>Ana Moreno</t>
  </si>
  <si>
    <t>Pyrenean Institute of Ecology - CSIC</t>
  </si>
  <si>
    <t>Spain</t>
  </si>
  <si>
    <t>Floods, climate reconstructions</t>
  </si>
  <si>
    <t>Glacial and holocene hydrology from Iberian caves</t>
  </si>
  <si>
    <t>Iberia, Chile</t>
  </si>
  <si>
    <t>geochemistry (XRF, stable isotopes) and facies analyses</t>
  </si>
  <si>
    <t>Cave speleothems</t>
  </si>
  <si>
    <t>https://sites.google.com/site/anamorenocaballud/</t>
  </si>
  <si>
    <t>amoreno@ipe.csic.es</t>
  </si>
  <si>
    <t>Selvaraj Kandasamy</t>
  </si>
  <si>
    <t>Xiamen University</t>
  </si>
  <si>
    <t>China</t>
  </si>
  <si>
    <t>Asian monsoon, Holocene, Extreme Events</t>
  </si>
  <si>
    <t>Holocene hydroclimate in SE China; Linking extreme rainfall events with sediment grain size and geochemical proxies from lake and marine sediments cores</t>
  </si>
  <si>
    <t>China and western Pacific marginal seas</t>
  </si>
  <si>
    <t>Sedimentological and geochemical proxies, including stable C and N isotopes</t>
  </si>
  <si>
    <t>Geochemistry</t>
  </si>
  <si>
    <t>http://dgo.xmu.edu.cn/research/Palaeoceanclim.html</t>
  </si>
  <si>
    <t>selvaraj@xmu.edu.cn; kselva8@yahoo.com</t>
  </si>
  <si>
    <t>Zhixin Hao</t>
  </si>
  <si>
    <t>Institute of Geographic Sciences and Natural Resources Research, Chinese Academy of Sciences</t>
  </si>
  <si>
    <t>haozx@igsnrr.ac.cn</t>
  </si>
  <si>
    <t>Daniele Colombaroli</t>
  </si>
  <si>
    <t xml:space="preserve">Institute of Plant Sciences and Oeschger Centre for Climate Change Research &amp; Institute of Plant Sciences, University of Bern. </t>
  </si>
  <si>
    <t>Fire-erosion interactions, vegetation dynamic</t>
  </si>
  <si>
    <t>Flood events and watershed erosion from a high resolution sediment core in  Oregon</t>
  </si>
  <si>
    <t>Pacific Northwest, Mediterranean, East Africa, Swiss Alps</t>
  </si>
  <si>
    <t>sediment charcoal, LOI, magnetic susceptibility, CT</t>
  </si>
  <si>
    <t>Pollen, quantitative analyses, stable isotopes in tree rings</t>
  </si>
  <si>
    <t>https://www.researchgate.net/profile/Daniele_Colombaroli</t>
  </si>
  <si>
    <t>daniele.colombaroli@ips.unibe.ch</t>
  </si>
  <si>
    <t>Paolo Scussolini</t>
  </si>
  <si>
    <t>Institute for Environmental Studies, Vrije Universiteit Amsterdam</t>
  </si>
  <si>
    <t>Netherlands</t>
  </si>
  <si>
    <t>Climate modelling</t>
  </si>
  <si>
    <t>Flood modeling, climate reconstruction, climate modeling</t>
  </si>
  <si>
    <t>Effects of climate on Impacts of floods: in the present, future, and in past climates</t>
  </si>
  <si>
    <t>Global, Vietnam, Europe</t>
  </si>
  <si>
    <t>Combination of models: climate, hydrological, impact models</t>
  </si>
  <si>
    <t>Paleoceanography, marine sediments, flood impacts</t>
  </si>
  <si>
    <t>http://ivm.vu.nl/en/people/researchers/Water-Climate-Risk/Scussolini/index.aspx</t>
  </si>
  <si>
    <t>paolo.scussolini@vu.nl</t>
  </si>
  <si>
    <t>Sebastien Bertrand</t>
  </si>
  <si>
    <t>Renard Centre of Marine Geology, Ghent University</t>
  </si>
  <si>
    <t>Belgium</t>
  </si>
  <si>
    <t>Fjord sediments</t>
  </si>
  <si>
    <t>Flood reconstruction, paleohydrology, river sediment transport</t>
  </si>
  <si>
    <t>Late Holocene Glacial Lake Outburst Floods in Patagonia; sediment inorganic geochemical tracers of hydrological variability</t>
  </si>
  <si>
    <t>Patagonia</t>
  </si>
  <si>
    <t>Sedimentology, sediment geochemistry</t>
  </si>
  <si>
    <t>paleoclimatology, sediments from source-to-sink</t>
  </si>
  <si>
    <t>http://www.rcmg.ugent.be/ ; https://geologieugent.wordpress.com/expeditions/paleo-glofs/</t>
  </si>
  <si>
    <t>sebastien.bertrand@ugent.be</t>
  </si>
  <si>
    <t>Vincent Ollivier</t>
  </si>
  <si>
    <t>CNRS UMR 7269 LAMPEA Aix Marseille University</t>
  </si>
  <si>
    <t>Fluvial sediments</t>
  </si>
  <si>
    <t>Erosion, sedimentation and flood rythmicities reconstruction between Mediterranean and Caspian seas</t>
  </si>
  <si>
    <t>Flood and geomorphic response to climate and base level changes in connection with past societies</t>
  </si>
  <si>
    <t>Southern France, Italy, Romania, Armenia, Azerbaijan, Georgia</t>
  </si>
  <si>
    <t xml:space="preserve">Geomorphology, sedimentology, geochemistry, multi-approach dating, microfacies analysis, geoarcheology </t>
  </si>
  <si>
    <t>tufa and travertine series, spectral analysis, micromorphology, cosmonuclides, hydrogeology</t>
  </si>
  <si>
    <t>http://lampea.cnrs.fr/spip.php?article44&amp;lang=fr</t>
  </si>
  <si>
    <t>ollivier@mmsh.univ-aix.fr</t>
  </si>
  <si>
    <t>Samuel Munoz</t>
  </si>
  <si>
    <t>Woods Hole Oceanographic Institution</t>
  </si>
  <si>
    <t>Flood reconstruction, alluvial rivers</t>
  </si>
  <si>
    <t>Flood reconstruction on the Mississippi River and its tributaries; extreme flooding from tropical cyclones; Holocene hydroclimates in response to climate and land use change</t>
  </si>
  <si>
    <t>Eastern North America; northern Canada; Myanmar; Romania</t>
  </si>
  <si>
    <t>Sedimentology, bulk geochemistry (XRF), radiography, radiogenic isotopes, multi-approach dating, calibration</t>
  </si>
  <si>
    <t>Quaterary paleoecology/paleoclimate, land use history, geoarchaeology</t>
  </si>
  <si>
    <t>https://munozse.wordpress.com/</t>
  </si>
  <si>
    <t>Université de Nice Sophia Antipolis, UMR Géoazur</t>
  </si>
  <si>
    <t>Hydrological modelling</t>
  </si>
  <si>
    <t>Floods, droughts, climate reconstruction, hydrological modelling</t>
  </si>
  <si>
    <t>Streamflow reconstruction (floods and mean annual values) over France and Québec catchments</t>
  </si>
  <si>
    <t>France and Québec</t>
  </si>
  <si>
    <t>Climatic reconstruction using analogy of atmospheric pressure situations, rainfall-runoff transformation.</t>
  </si>
  <si>
    <t>Hydrological modelling, uncertainty analysis, statistics</t>
  </si>
  <si>
    <t>https://sites.google.com/site/pierrebrigode/</t>
  </si>
  <si>
    <t>pierre.brigode@unice.fr</t>
  </si>
  <si>
    <t>Pierre Brigode</t>
  </si>
  <si>
    <t>Georges Pichard</t>
  </si>
  <si>
    <t>Resarch associate at CEREGE (Centre Européen de Recherche et Enseignement des Géosciences de l'Environnement) Aix-en Provence</t>
  </si>
  <si>
    <t>Flood reconstruction Rhône River and other rivers in Provence, Durance, Arc, Huveaune, Argens…</t>
  </si>
  <si>
    <t>Flood and climatic history of the South-East France, rainfall, storm, temperature extreme eevents reconstruction</t>
  </si>
  <si>
    <t>South-East France</t>
  </si>
  <si>
    <t>historical methods</t>
  </si>
  <si>
    <t>Environmental history, History of Cartography, Landscape and Society</t>
  </si>
  <si>
    <t xml:space="preserve">https://www.histrhone.cerege.fr </t>
  </si>
  <si>
    <t>georgpichard@yahoo.fr</t>
  </si>
  <si>
    <t>Isabelle Mayer-Jouanjean</t>
  </si>
  <si>
    <t>Canada</t>
  </si>
  <si>
    <t>History of risks: floods, low flows, cyclones, storms...</t>
  </si>
  <si>
    <t>Execution of a historical database on floods and low flows in Quebec</t>
  </si>
  <si>
    <t>South-West of Indian Ocean (Reunion/Mauritius/Malagasy islands),  Province of Quebec (Canada)</t>
  </si>
  <si>
    <t>Inventory of sources (written, illustrated, oral, video), data inputs and crossing of data, historical analyzes</t>
  </si>
  <si>
    <t>Freezing rain, avalanches, coastal erosion, volcanoes, earthquakes, etc.</t>
  </si>
  <si>
    <t>Morocco</t>
  </si>
  <si>
    <t xml:space="preserve">Libor Elleder </t>
  </si>
  <si>
    <t>Czech Hydrometerorological Institute, Prague</t>
  </si>
  <si>
    <t>Czech Republic</t>
  </si>
  <si>
    <t>Flood a drouhts spell reconstruction</t>
  </si>
  <si>
    <t xml:space="preserve">Reconstruction of historical and early instrumental  peak discharges </t>
  </si>
  <si>
    <t>Czech republic</t>
  </si>
  <si>
    <t xml:space="preserve">Hydrologicla Interpretation of documentary sources and flood marks, hydrological model.  </t>
  </si>
  <si>
    <t>Volcanic impact on climate</t>
  </si>
  <si>
    <t>elleder@chmi.cz</t>
  </si>
  <si>
    <t>Benjamin Amann</t>
  </si>
  <si>
    <t>Department of Geography and Planning, Queen's University, Kingston ON</t>
  </si>
  <si>
    <t>Sedimentation process understanding, flood reconstruction, annually-resolved climate reconstruction</t>
  </si>
  <si>
    <t>Reconstruction of season-specific climate variability and the occurrence of exceptional events in the Swiss Alps and the Canadian High Arctic</t>
  </si>
  <si>
    <t>European Alps, High Arctic</t>
  </si>
  <si>
    <t>Microstratigraphy, scanning geochemistry, varve-radioisotope-radiocarbon dating, climate-sensitivity tests, calibration-validation statistics</t>
  </si>
  <si>
    <t>Hydroclimate, algal responses to environmental changes</t>
  </si>
  <si>
    <t>http://benjaminamann.wixsite.com/amannb  http://www.queensu.ca/geographyandplanning/evex/</t>
  </si>
  <si>
    <t>benjamin.amann@queensu.ca</t>
  </si>
  <si>
    <t>Juan Pablo Corella</t>
  </si>
  <si>
    <t>Department of Atmospheric Chemistry and Climate, IQFR-CSIC (Spanish National Research Council)</t>
  </si>
  <si>
    <t>Flood reconstruction, sediment transport, subaquatic landslides</t>
  </si>
  <si>
    <t>Flood reconstruction in Western Mediterranean integrating fluvial, marine and lake sequences</t>
  </si>
  <si>
    <t>Iberian Peninsula, Western Alps, Greenland</t>
  </si>
  <si>
    <t>Clastic sedimentology, Geochemistry, Dating, Geotechnical analyses</t>
  </si>
  <si>
    <t>Atmospheric chemistry, fluvial, marine and Ice core archives, Geology</t>
  </si>
  <si>
    <t>http://ac2.iqfr.csic.es/en/</t>
  </si>
  <si>
    <t>pcorella@iqfr.csic.es</t>
  </si>
  <si>
    <t>Alexis Metzger</t>
  </si>
  <si>
    <t>University of Strasbourg</t>
  </si>
  <si>
    <t>Floods, droughts, vulnerability, climate history</t>
  </si>
  <si>
    <t>reconstruct the drought variability in Alsace (France)</t>
  </si>
  <si>
    <t>Rhine valley, Dordogne valley, The Netherlands</t>
  </si>
  <si>
    <t>climate reconstruction</t>
  </si>
  <si>
    <t>history of art, cultural and historical geography, environmental history</t>
  </si>
  <si>
    <t>http://live.unistra.fr/le-laboratoire/annuaire/metzger-alexis/</t>
  </si>
  <si>
    <t>alexis.metzger@live-cnrs.unistra.fr</t>
  </si>
  <si>
    <t>Department of Geology, Nawakadal School</t>
  </si>
  <si>
    <t>India</t>
  </si>
  <si>
    <t>Tectonics and Natural Hazards</t>
  </si>
  <si>
    <t>Chronology of Historical Floods of Kashmir, India</t>
  </si>
  <si>
    <t>Kashmir Valley</t>
  </si>
  <si>
    <t>Historical Investigation</t>
  </si>
  <si>
    <t>Climate</t>
  </si>
  <si>
    <t>bashirahmad1@live.com</t>
  </si>
  <si>
    <t>Ahmad Bashir</t>
  </si>
  <si>
    <t>Markus Stoffel</t>
  </si>
  <si>
    <t>University of Geneva, Institute for Environmental Sciences</t>
  </si>
  <si>
    <t>Tree rings</t>
  </si>
  <si>
    <t>F-M relations of floods and debris flows, mountain rivers, integrated risk assessment</t>
  </si>
  <si>
    <t>Debris flows and climate change, Flood variability and change in the Valais Alps</t>
  </si>
  <si>
    <t>Alps, Tatras, Carpathians, Spanish Central Massif, Kamchatka, Tien Shan, HKH, Patagonian Andes</t>
  </si>
  <si>
    <t>tree rings, paleohydrology, climate risks, climate change adaptation</t>
  </si>
  <si>
    <t>historical evidence</t>
  </si>
  <si>
    <t>www.dendrolab.ch/en/ms.php</t>
  </si>
  <si>
    <t>markus.stoffel@unige.ch</t>
  </si>
  <si>
    <t>Matthew Therrell</t>
  </si>
  <si>
    <t>Department of Geography, University of Alabama</t>
  </si>
  <si>
    <t>Flood events on the Mississippi and Tennessee Rivers</t>
  </si>
  <si>
    <t>Eastern U.S.</t>
  </si>
  <si>
    <t>tree-ring dating</t>
  </si>
  <si>
    <t>climate impacts on environment and society</t>
  </si>
  <si>
    <t>https://dendro.as.ua.edu/</t>
  </si>
  <si>
    <t>therrell@ua.edu</t>
  </si>
  <si>
    <t>Elaine Kennedy Sutherland</t>
  </si>
  <si>
    <t>USDA Forest Service, Rocky Mountain Research Station</t>
  </si>
  <si>
    <t>Statistics, Tree rings</t>
  </si>
  <si>
    <t>tree physiology, climate, stable isotopes, forest ecology, disturbance ecology</t>
  </si>
  <si>
    <t>https://www.fs.fed.us/rmrs/people/esutherland</t>
  </si>
  <si>
    <t>esutherland@fs.fed.us</t>
  </si>
  <si>
    <t>Elyssa De Carli</t>
  </si>
  <si>
    <t xml:space="preserve">The University of Sydney / The University of Melbourne </t>
  </si>
  <si>
    <t>Australia</t>
  </si>
  <si>
    <t>Fluvial geomorphology, fluvial reconstructions, ITRAX XRF, engineering geology (slope stability)</t>
  </si>
  <si>
    <t xml:space="preserve">Fluvial reconstruction of lower Murray River &amp; Werribee River Australia, riverbank collapse, characterisation of a flood archive for palaeoclimate reconstruction </t>
  </si>
  <si>
    <t xml:space="preserve">Murray River, SA and Werribee River, VIC, Australia </t>
  </si>
  <si>
    <t xml:space="preserve">geochemistry (ITRAX XRF, XRD), statistical analysis, sedimentology, radiocarbon </t>
  </si>
  <si>
    <t xml:space="preserve">Ethnogeomorphology </t>
  </si>
  <si>
    <t>http://sydney.edu.au/science/geosciences/people/pg_decarli.shtml</t>
  </si>
  <si>
    <t>elyssa.decarli@sydney.edu.au</t>
  </si>
  <si>
    <t>Michael Hofstätter</t>
  </si>
  <si>
    <t>Central Institute for Meteorology, Climate Res. Dept.</t>
  </si>
  <si>
    <t>Austria</t>
  </si>
  <si>
    <t>Atmospheric circulation, cyclone tracks, precipitation</t>
  </si>
  <si>
    <t>Cyclone tracks in relation to flood sediments at lake Mondsee-Austria</t>
  </si>
  <si>
    <t>Central  Europe, European Alps</t>
  </si>
  <si>
    <t>Modelling (Statistics, Dynamic), Data Analysis</t>
  </si>
  <si>
    <t>European Climate Variability; Flood Processes</t>
  </si>
  <si>
    <t>http://www.waterresources.at/index.php?id=67</t>
  </si>
  <si>
    <t>m.hofstaetter@zamg.ac.at</t>
  </si>
  <si>
    <t>Pierre Sabatier</t>
  </si>
  <si>
    <t>EDYTEM, University Savoie Mont Blanc-CNRS, Le Bourget du lac</t>
  </si>
  <si>
    <t>Flood reconstruction, paleoclimate, geochronology, geochemistry</t>
  </si>
  <si>
    <t>Reconstruct the flood variability in the European Alps from lake sediment</t>
  </si>
  <si>
    <t xml:space="preserve">Sedimentology, high-resolution geochemistry, multi-approach dating </t>
  </si>
  <si>
    <t>Pelaoclimate (African dust, strom) Paleoenvironment (Erosion, human activities) Pollutants (pesticides, metals) All from lake sediment</t>
  </si>
  <si>
    <t>http://edytem.univ-savoie.fr/annuaire/SABATIER-Pierre</t>
  </si>
  <si>
    <t>pierre.sabatier@univ-savoie.fr</t>
  </si>
  <si>
    <t>Federico Isla</t>
  </si>
  <si>
    <t>Costal Geology Research Center CONICET-UNMDP</t>
  </si>
  <si>
    <t>Argentina</t>
  </si>
  <si>
    <t>Historical archives, Lake sediments</t>
  </si>
  <si>
    <t>hydrological records, glaciolacustrine sediment records</t>
  </si>
  <si>
    <t xml:space="preserve">Historical ENSO records </t>
  </si>
  <si>
    <t>South American larger rivers</t>
  </si>
  <si>
    <t>time series analysis</t>
  </si>
  <si>
    <t>tide-gauge records of estuaries</t>
  </si>
  <si>
    <t>http://www.conicet.gov.ar/new_scp/detalle.php?id=19695&amp;datos_academicos=yes</t>
  </si>
  <si>
    <t>fisla@mdp.edu.ar</t>
  </si>
  <si>
    <t>Willem Toonen</t>
  </si>
  <si>
    <t>Aberystwyth University, Aberystwyth</t>
  </si>
  <si>
    <t>United Kingdom</t>
  </si>
  <si>
    <t>Floods, Lowland river systems, geomorphology, sedimentology</t>
  </si>
  <si>
    <t>Palaeofloods of the Lower Rhine; Holocene fluvial geomorphology of the Nile Valley; Hydroclimatic change in Southern Kazakhstan</t>
  </si>
  <si>
    <t>Rhine catchment, Cumberland Marshes (Canada), Tien Shan and Syr Darya (Kazakhstan), Nile Valley (Egypt), SW North Island New Zealand</t>
  </si>
  <si>
    <t>Granulometry of flood units, geomorphological mapping, XRF core scanning, statistics, age-depth modelling</t>
  </si>
  <si>
    <t>River deltas, Geoarchaeology, Historical records, Climate change</t>
  </si>
  <si>
    <t>https://scholar.google.nl/citations?user=7q6NpO0AAAAJ&amp;hl=en</t>
  </si>
  <si>
    <t>w.h.j.toonen@gmail.com</t>
  </si>
  <si>
    <t>Jonathan D. Woodruff</t>
  </si>
  <si>
    <t>Dept. of Geosciences, University of Massachusetts - Amherst</t>
  </si>
  <si>
    <t>Fluvial sediments, Lake sediments, Marine sediments, Hydrological modelling</t>
  </si>
  <si>
    <t>Flood reconstruction from rive and estuarine floodplans as well as coastal lakes and marshes</t>
  </si>
  <si>
    <t>Impacts of extreme precipiation on paraglacial landscapes,delineating tsunami and typhoon induced flooding in Japan, historical changes in flood for urbanized harbors and estuaries in the Northeastern US (e.g. Boston and New York City).</t>
  </si>
  <si>
    <t>Northeastern US, Japan, Caribbean</t>
  </si>
  <si>
    <t>Sedimentology, Hydrodynamic and Sed. Transport Modeling</t>
  </si>
  <si>
    <t>Coastal and Estuarine Processes</t>
  </si>
  <si>
    <t>http://www.geo.umass.edu/faculty/woodruff/</t>
  </si>
  <si>
    <t>woodruff@geo.umass.edu</t>
  </si>
  <si>
    <t>Aifeng Zhou</t>
  </si>
  <si>
    <t>School of earth and enivironmental sciences, Lanzhou University</t>
  </si>
  <si>
    <t>Flood reconstruction, Paleolimnology, Climate change</t>
  </si>
  <si>
    <t>Flood events and climate change in alpine lakes, central China</t>
  </si>
  <si>
    <t>Loess Plateau, China</t>
  </si>
  <si>
    <t>Sedimentology, Varve, Grain size, XRF</t>
  </si>
  <si>
    <t>Organic Geochemistry, Radiocarbon</t>
  </si>
  <si>
    <t>http://wel.lzu.edu.cn/fh/07/uonxcxu.htm?1301480608</t>
  </si>
  <si>
    <t>zhouaf@lzu.edu.cn, zhouaf02@yahoo.com</t>
  </si>
  <si>
    <t>Gerardo Benito</t>
  </si>
  <si>
    <t>Museum of Natural Sciences, Spanish Research Council (CSIC).</t>
  </si>
  <si>
    <t>Geomorphology, sedimentology</t>
  </si>
  <si>
    <t>Palaeoflood studies in Spain, Holocene floods and climate change, Glaciar Lake outburst floods in South America</t>
  </si>
  <si>
    <t>Europe, Africa, South America, North America</t>
  </si>
  <si>
    <t>Slackwater flood deposits, hydraulics,statistics</t>
  </si>
  <si>
    <t>Hydrology</t>
  </si>
  <si>
    <t>https://scholar.google.es/citations?user=h-P51jUAAAAJ&amp;hl=es</t>
  </si>
  <si>
    <t>benito@mncn.csic.es</t>
  </si>
  <si>
    <t>Lysanna Anderson</t>
  </si>
  <si>
    <t>United States Geological Survey</t>
  </si>
  <si>
    <t>Lake sediments, Statistics, Historical archives</t>
  </si>
  <si>
    <t>Paleoecology</t>
  </si>
  <si>
    <t xml:space="preserve">Reconstruction of extreem precipitation events based on lake sediment properties, Reconstructing rates of ecosystem change based on pollen data, Investigation of changing land-use practices in Pre-Columbian Meso America. </t>
  </si>
  <si>
    <t>Western North America, Central America, Southern South America</t>
  </si>
  <si>
    <t xml:space="preserve">Pollen, Charcoal, Physical properties of Sediments, Statistics, </t>
  </si>
  <si>
    <t>Age modeling, sedimentology, resonstruction of biomass burning, statistical methods</t>
  </si>
  <si>
    <t>https://www.usgs.gov/staff-profiles/lysanna-anderson</t>
  </si>
  <si>
    <t>landerson@usgs.gov</t>
  </si>
  <si>
    <t>Jef Vandenberghe</t>
  </si>
  <si>
    <t>Vrije Universiteit Amsterdam</t>
  </si>
  <si>
    <t>Reconstructing fluvial morphology and activity</t>
  </si>
  <si>
    <t xml:space="preserve">Fluvial reconstruction under climate forcing </t>
  </si>
  <si>
    <t>W.-C. Europe and China</t>
  </si>
  <si>
    <t>sedimentology, geomorphological mapping</t>
  </si>
  <si>
    <t>grain-size distribution</t>
  </si>
  <si>
    <t>http://research.vu.nl  (from April 2017 onward)</t>
  </si>
  <si>
    <t>jef.vandenberghe@vu.nl</t>
  </si>
  <si>
    <t>Atle Nesje</t>
  </si>
  <si>
    <t>Department of Earth Science, Univ. of Bergen</t>
  </si>
  <si>
    <t>Norway</t>
  </si>
  <si>
    <t>Reconstruct palaeofloods from historical archives and sediments</t>
  </si>
  <si>
    <t>Reconstruct damaging flood events</t>
  </si>
  <si>
    <t>Southern Norway</t>
  </si>
  <si>
    <t>Historical archives, sediment analyses</t>
  </si>
  <si>
    <t>http://www.uib.no/geo/personer?field_uib_first_name_value=atle&amp;field_uib_last_name_value=nesje&amp;field_uib_user_competence=</t>
  </si>
  <si>
    <t>atle.nesje@uib.no</t>
  </si>
  <si>
    <t>Yoav Ben Dor</t>
  </si>
  <si>
    <t>The Hebrew University of Jersualem</t>
  </si>
  <si>
    <t>Israel</t>
  </si>
  <si>
    <t>Sedimntology, sedimentary processes, lacustrine environments, scientific programming and statistics</t>
  </si>
  <si>
    <t>The last glacial hydrological record of the Dead Sea from sdimentray records and the ICDP DSDDP cores</t>
  </si>
  <si>
    <t>Dead Sea</t>
  </si>
  <si>
    <t>microfacies analysis, geochemistry (XRF), statistical analysis</t>
  </si>
  <si>
    <t>organic geochemistry, stable and radiogenic isotopes, provenance studies</t>
  </si>
  <si>
    <t>http://en.earth.huji.ac.il/people/yoav-ben-dor</t>
  </si>
  <si>
    <t>yoav.bendor1@mail.huji.ac.il</t>
  </si>
  <si>
    <t>Fiona Williamson</t>
  </si>
  <si>
    <t>Singapore</t>
  </si>
  <si>
    <t>Recovery of historical instrumental weather observations; investigation of past extreme weather events/impacts from historical archival records.</t>
  </si>
  <si>
    <t>Singapore, Malaysia, Hong Kong, China Seas, China, Southeast Asia</t>
  </si>
  <si>
    <t>Archival research</t>
  </si>
  <si>
    <t>History of meteorology, historical climate observations</t>
  </si>
  <si>
    <t>https://www.researchgate.net/profile/Fiona_Williamson</t>
  </si>
  <si>
    <t>fionawilliamson76@gmail.com</t>
  </si>
  <si>
    <t>David Pino</t>
  </si>
  <si>
    <t>Department of Physics. Universitat Politècnica de Catalunya</t>
  </si>
  <si>
    <t>Meteorological modelling</t>
  </si>
  <si>
    <t>Flood events in the western Mediterranean area</t>
  </si>
  <si>
    <t>Mediterranean region</t>
  </si>
  <si>
    <t>Historical data, hidraulic, hidrological and meteorological reconstruction</t>
  </si>
  <si>
    <t>Climatology</t>
  </si>
  <si>
    <t>http://futur.upc.edu/DavidPinoGonzalez</t>
  </si>
  <si>
    <t>david.pino@upc.edu</t>
  </si>
  <si>
    <t>Andrés Antico</t>
  </si>
  <si>
    <t>Statistics, Historical archives</t>
  </si>
  <si>
    <t>Statistics, time series analysis, rescue of historical hydroclimate data</t>
  </si>
  <si>
    <t>Hydroclimate variability in South American river basins (including flood variability); modern data analysis methods; rescue of historical (pre-1900) hydroclimate data (e.g., river water level observations); astronomical forcings of climate</t>
  </si>
  <si>
    <t>South America</t>
  </si>
  <si>
    <t>Statistical and data analysis methods, data rescue (DARE)</t>
  </si>
  <si>
    <t>historical evidences, numerical simulations of paleoclimates</t>
  </si>
  <si>
    <t xml:space="preserve">https://www.researchgate.net/profile/Andres_Antico2 </t>
  </si>
  <si>
    <t>aantico@santafe-conicet.gov.ar</t>
  </si>
  <si>
    <t>Michael Kahle</t>
  </si>
  <si>
    <t>University of Freiburg, Department of Physical Geography</t>
  </si>
  <si>
    <t>Collaborative Reseach Environments, DB, Web Development</t>
  </si>
  <si>
    <t>CRE: Clim`ability (Vulnerability &amp; Resilience)</t>
  </si>
  <si>
    <t>Central Europe, Near East, worldwide</t>
  </si>
  <si>
    <t>Document transcription, index creation</t>
  </si>
  <si>
    <t>DB, Software Development, Physics</t>
  </si>
  <si>
    <t>http://orcid.org/0000-0001-8571-2821</t>
  </si>
  <si>
    <t>michael.kahle@geographie.uni-freiburg.de</t>
  </si>
  <si>
    <t>Blas Valero Garcés</t>
  </si>
  <si>
    <t>Spanish National Research Center</t>
  </si>
  <si>
    <t>Floods,  climate reconstruction, hydroclimate</t>
  </si>
  <si>
    <t>Paleofllods in Spain and Chile</t>
  </si>
  <si>
    <t>Spain, Chilean Andes</t>
  </si>
  <si>
    <t>sedimentology, geochemistry, geomorphology</t>
  </si>
  <si>
    <t>human, climate interactions in past landscpaes</t>
  </si>
  <si>
    <t>http://www.ipe.csic.es/valero-garces-blas-l</t>
  </si>
  <si>
    <t>blas@ipe.csic.es</t>
  </si>
  <si>
    <t>Jose Andres Lopez-Tarazon</t>
  </si>
  <si>
    <t>Institute of Earth and Environmental Science, University Potsdam</t>
  </si>
  <si>
    <t>Fluvial geomorphology, sediment transport, global change, floods,</t>
  </si>
  <si>
    <t>Effects of global change on flooding risks and hazards</t>
  </si>
  <si>
    <t>Spain, Mediterranean, Germany</t>
  </si>
  <si>
    <t xml:space="preserve">hydrosedimentological and hydraulic modelling, </t>
  </si>
  <si>
    <t>Ecogeomorphology, sediment tracing and fingerprinting, catchment hydrology</t>
  </si>
  <si>
    <t>http://www.geo.uni-potsdam.de/member-details/show/542.html ; http://www.researcherid.com/rid/B-6389-2013</t>
  </si>
  <si>
    <t>joseandreslopez@gmail.com</t>
  </si>
  <si>
    <t>Christian Rohr</t>
  </si>
  <si>
    <t>Institute of History, University of Bern</t>
  </si>
  <si>
    <t>Flood reconstruction, Alpine mountains and foothills, human adaptation strategies, avalanches</t>
  </si>
  <si>
    <t>Flood reconstruction of major Swiss rivers in the pre-instrumental period, coincidence of avalanche winters and subsequent flood springs/summers (Alps)</t>
  </si>
  <si>
    <t>European Alps and foothills, major European rivers</t>
  </si>
  <si>
    <t>Historical-critical evaluation of documentary data, serial historical image analysis</t>
  </si>
  <si>
    <t>Other natural hazards (avalanches, earthquakes, landslides, locust invasions), ressource conflicts</t>
  </si>
  <si>
    <t>http://www.hist.unibe.ch/ueber_uns/personen/rohr_christian/index_ger.html</t>
  </si>
  <si>
    <t>christian.rohr@hist.unibe.ch</t>
  </si>
  <si>
    <t>Bruno Merz</t>
  </si>
  <si>
    <t>Stochastic and numerical modelling, risk analysis</t>
  </si>
  <si>
    <t>Germany, Asian monsoon region</t>
  </si>
  <si>
    <t>http://www.gfz-potsdam.de/en/section/hydrology/staff/profil/bruno-merz/</t>
  </si>
  <si>
    <t>bmerz@gfz-potsdam.de</t>
  </si>
  <si>
    <t>Department of Geography, Gushkara Mahavidyalaya, Gushkara, Burdwan, Pin 713 128, West Bengal, India</t>
  </si>
  <si>
    <t>Flood geomorphology, Flood risk estimation, Paleoclimate</t>
  </si>
  <si>
    <t>Fluvial processes and Quaternary landscape evolution in the lower Gangetic plains</t>
  </si>
  <si>
    <t>Lower Gangetic plains, Chhotanagpur craton</t>
  </si>
  <si>
    <t>Geomorphology, Statistical methods, Sedimentology, Luminescence Dating</t>
  </si>
  <si>
    <t>Pleistocene human-landscape interactions</t>
  </si>
  <si>
    <t>https://www.researchgate.net/profile/Sujay_Bandyopadhyay</t>
  </si>
  <si>
    <t> sujaybandyopadhyayest@gmail.com</t>
  </si>
  <si>
    <t>Sujay Bandyopadhyay</t>
  </si>
  <si>
    <t>Juergen Herget</t>
  </si>
  <si>
    <t>University Bonn, Department of Geography</t>
  </si>
  <si>
    <t>Fluvial geomorphology in the field and flume experiments, hydraulic modelling of Pleistocene and historic floods (and droughts)</t>
  </si>
  <si>
    <t>Hydraulic interpretation of local scour structures, quantification of historic floods focusing on reliable simplification of discharge estimations</t>
  </si>
  <si>
    <t>Centrale Europe, Central Asia, Siberia</t>
  </si>
  <si>
    <t>Sedimentology, geomorphology, flume experiments, hydraulic modelling</t>
  </si>
  <si>
    <t>Fluvial geomorphology, physical geography, geology</t>
  </si>
  <si>
    <t>http://tolu.giub.uni-bonn.de/herget/welcome-engl.html</t>
  </si>
  <si>
    <t>herget@giub.uni-bonn.de</t>
  </si>
  <si>
    <t>Irstea, Hydrology-Hydraulics Research Unit, Villeurbanne</t>
  </si>
  <si>
    <t>Historical archives, Statistics</t>
  </si>
  <si>
    <t>Floods, Discharge assessment, Statistics</t>
  </si>
  <si>
    <t>Statistical methods accounting for discharge error; Flood variability connected to climate indexes</t>
  </si>
  <si>
    <t>France, China</t>
  </si>
  <si>
    <t>hydraulic modelling, uncertainty analysis, extreme flood analysis with a non stationnary context</t>
  </si>
  <si>
    <t>historical flood variability</t>
  </si>
  <si>
    <t>http://www.irstea.fr/en/lang</t>
  </si>
  <si>
    <t>michel.lang@irstea.fr</t>
  </si>
  <si>
    <t>Michel Lang</t>
  </si>
  <si>
    <t>Jean-Philippe Jenny</t>
  </si>
  <si>
    <t>Max Planck Institute for Biogeochemistry</t>
  </si>
  <si>
    <t>Terrigenous/ Carbon fluxes</t>
  </si>
  <si>
    <t>Erosion/ Land-C cycle</t>
  </si>
  <si>
    <t>Global</t>
  </si>
  <si>
    <t>XRF, CT-Scan, CN, Isotops</t>
  </si>
  <si>
    <t>Extrem events</t>
  </si>
  <si>
    <t>https://www.bgc-jena.mpg.de/bgi/index.php/People/JeanPhilippeJenny</t>
  </si>
  <si>
    <t>Liang Emlyn Yang</t>
  </si>
  <si>
    <t>Christian-Albrechts-Universität zu Kiel</t>
  </si>
  <si>
    <t>Historical archives, Statistics, Climate modelling</t>
  </si>
  <si>
    <t>Disaster impacts and human responses in long historical periods</t>
  </si>
  <si>
    <t>Local flood responses in the Mediterranean</t>
  </si>
  <si>
    <t>West China, South Aisa, Central Asia</t>
  </si>
  <si>
    <t>agent based modelling</t>
  </si>
  <si>
    <t>http://www.gshdl.uni-kiel.de/the-graduate-school/people/?pid=220</t>
  </si>
  <si>
    <t>lyang@gshdl.uni-kiel.de</t>
  </si>
  <si>
    <t>Ioana Persoiu</t>
  </si>
  <si>
    <t>University of Suceava</t>
  </si>
  <si>
    <t>Romania</t>
  </si>
  <si>
    <t>Late Quaternary fluvial processes</t>
  </si>
  <si>
    <t>Holocene flood events in Romania</t>
  </si>
  <si>
    <t>Transylvanian Depression, Romania</t>
  </si>
  <si>
    <t>fluvial sedimentology, fluvial morphology, absolute dating, geoarcheology</t>
  </si>
  <si>
    <t>geochemistry</t>
  </si>
  <si>
    <t>ioanapersoiu@gmail.com</t>
  </si>
  <si>
    <t>Louise Slater</t>
  </si>
  <si>
    <t>Loughborough University</t>
  </si>
  <si>
    <t>Statistical modelling and forecasting</t>
  </si>
  <si>
    <t>Statistical/dynamical streamflow forecasting using GCM/land cover data</t>
  </si>
  <si>
    <t xml:space="preserve">United States, Europe </t>
  </si>
  <si>
    <t>data science</t>
  </si>
  <si>
    <t>hydro-climatology, fluvial geomorphology</t>
  </si>
  <si>
    <t>www.louisejslater.com</t>
  </si>
  <si>
    <t>l.slater@lboro.ac.uk</t>
  </si>
  <si>
    <t>Flavio Anselmetti</t>
  </si>
  <si>
    <t>Univ. of Bern, Inst. of Geology and Oeschger Centre for Climate Change Research</t>
  </si>
  <si>
    <t>lacustrine, marine and glacial sedimentology, paleofloods</t>
  </si>
  <si>
    <t>Alpine paleo floods</t>
  </si>
  <si>
    <t>Alps, Mediterranean, S-America</t>
  </si>
  <si>
    <t>sedimentology, geochemistry</t>
  </si>
  <si>
    <t>paleoseismology, human impact</t>
  </si>
  <si>
    <t>http://www.geo.unibe.ch/anselmetti</t>
  </si>
  <si>
    <t>flavio.anselmetti@geo.unibe.ch</t>
  </si>
  <si>
    <t>Stefan Lauterbach</t>
  </si>
  <si>
    <t>Institute of Geology, University of Innsbruck</t>
  </si>
  <si>
    <t>palaeofloods, palaeoclimatology, palaeolimnology sedimentology, geochemistry, seismically/hydrologically triggered mass movements</t>
  </si>
  <si>
    <t>Palaeofloods in the Eastern European Alps (Hallstätter See)</t>
  </si>
  <si>
    <t>Europe, Central Asia</t>
  </si>
  <si>
    <t>sediment microfacies analysis, varve/radiocarbon dating, geochemistry (µXRF, CN), stable isotopes, magnetic susceptibility</t>
  </si>
  <si>
    <t>Quaternary geochronology, human-climate interactions</t>
  </si>
  <si>
    <t>http://quaternary.uibk.ac.at/People/Staff/Stefan-Lauterbach.aspx?type=info</t>
  </si>
  <si>
    <t>stefan.lauterbach@uibk.ac.at</t>
  </si>
  <si>
    <t>Albert Kettner</t>
  </si>
  <si>
    <t>University of Colorado, Dartmouth Flood Observatory</t>
  </si>
  <si>
    <t xml:space="preserve">Floods, Fluvial sediments, GIS, modeling, </t>
  </si>
  <si>
    <t>Setting up WMS for historical &amp; NRT flood events; coupling models</t>
  </si>
  <si>
    <t>World</t>
  </si>
  <si>
    <t>Remote sensing</t>
  </si>
  <si>
    <t>WMS; RS; Modeling</t>
  </si>
  <si>
    <t>http://instaar.colorado.edu/people/albert-j-kettner/</t>
  </si>
  <si>
    <t>kettner@colorado.edu</t>
  </si>
  <si>
    <t>Lothar Schulte</t>
  </si>
  <si>
    <t>Department of Geography, University of Barcelona</t>
  </si>
  <si>
    <t>Floods, Climate reconstruction, Flood proxy integration</t>
  </si>
  <si>
    <t>Paleofloods in the Swiss Alps and Spain</t>
  </si>
  <si>
    <t>Alps, Iberian peninsula, Andes, Southern Alps (start 2017)</t>
  </si>
  <si>
    <t xml:space="preserve">Geochemistry, Geomorphology, historical archives, lichenometry, hydraulic modeling </t>
  </si>
  <si>
    <t>Paleosoils, Quaternary fluvial landscapes</t>
  </si>
  <si>
    <t>http://www.palaeo.org/index.html</t>
  </si>
  <si>
    <t>schulte@ub.edu</t>
  </si>
  <si>
    <t>Sathaporn Monprapussorn</t>
  </si>
  <si>
    <t>Department of Geography, Srinakharinwirot University</t>
  </si>
  <si>
    <t>Thailand</t>
  </si>
  <si>
    <t>Extreme water related weather event, Coastal ecosystem services</t>
  </si>
  <si>
    <t>Climate change impact on coastal ecosystem, Water resource assessment in Huai Luang and tachin river basin</t>
  </si>
  <si>
    <t>Thai river basin, Gulf of Thailand coast</t>
  </si>
  <si>
    <t>climate-ecosystem services modelling, Extreme value method, Geospatial model</t>
  </si>
  <si>
    <t>Coastal flood, Water-food-energy nexus</t>
  </si>
  <si>
    <t>satha13@hotmail.com, sathaporn@swu.ac.th</t>
  </si>
  <si>
    <t>Mariano Barriendos</t>
  </si>
  <si>
    <t>Department of History and Archaeology, University of Barcelona, Barcelona</t>
  </si>
  <si>
    <t>Floods, droughts, climatic variability, reconstruction of meteorological extreme events</t>
  </si>
  <si>
    <t>Flood events in spanish mediterranean coast.</t>
  </si>
  <si>
    <t>Catalonia. Different locations in Spain.</t>
  </si>
  <si>
    <t>Data collection on documentary and bibliographical sources. Critical analysis of sources.</t>
  </si>
  <si>
    <t>Original documentary sources with detailed flood descriptions</t>
  </si>
  <si>
    <t>No</t>
  </si>
  <si>
    <t>mbarriendos@ub.edu</t>
  </si>
  <si>
    <t>Pierre Francus</t>
  </si>
  <si>
    <t>Institut national de la recherche scientifique, Eau Terre Environnement</t>
  </si>
  <si>
    <t>varved sediments, climate reconstruction</t>
  </si>
  <si>
    <t>Annually resolved hydroclimate reconstruction</t>
  </si>
  <si>
    <t xml:space="preserve"> High Arctic and Canadian boreal forest</t>
  </si>
  <si>
    <t>µXRF, CT-Scan, microfacies, grain-size</t>
  </si>
  <si>
    <t>http://ete.inrs.ca/pierre-francus</t>
  </si>
  <si>
    <t>pierre.francus@ete.inrs.ca</t>
  </si>
  <si>
    <t>Dept. Hydrology and Atmospheric Sciences, Univ. Arizona</t>
  </si>
  <si>
    <t>Paleoflood hydrology; fluvial geomorphology; Quaternary geology</t>
  </si>
  <si>
    <t>Paleofllod hydrology; Pleistocene megafloods; Geological methods for understanding natural hazards</t>
  </si>
  <si>
    <t>Westerrn U.S., China,Central Asia, India, Australia, Israel</t>
  </si>
  <si>
    <t>geochronology, hydraulics, sedimentology, provenance studies</t>
  </si>
  <si>
    <t>philosophical and policy aspects of flood science</t>
  </si>
  <si>
    <t>baker@email.arizona.edu</t>
  </si>
  <si>
    <t>Victor Baker</t>
  </si>
  <si>
    <t>Dariia Khoilavchuk</t>
  </si>
  <si>
    <t>Yuriy Fedkovych Chernivtsi National University, Department of Physical Geography, Geomorphology, and Paleogeography</t>
  </si>
  <si>
    <t>Ukraine</t>
  </si>
  <si>
    <t>Climate dynamics, Climates reconstruction</t>
  </si>
  <si>
    <t>Dynamics of climates of Eastern Carpathians in Holocene</t>
  </si>
  <si>
    <t>Eastern Carpathians, Ukraine</t>
  </si>
  <si>
    <t>Time series analysis, Modeling of dynamics</t>
  </si>
  <si>
    <t xml:space="preserve">paleoclimatology, paleoenvironmental records, </t>
  </si>
  <si>
    <t>https://www.researchgate.net/profile/Dariia_Kholiavchuk</t>
  </si>
  <si>
    <t>d.kholyavchuk@chnu.edu.ua</t>
  </si>
  <si>
    <t>Linden Ashcroft</t>
  </si>
  <si>
    <t>Bureau of Meteorology</t>
  </si>
  <si>
    <t>Southern Hemisphere climate variability, data rescue, data quality control</t>
  </si>
  <si>
    <t>Quality control of subdaily rescued data; 19th century climate in the Southern Hemisphere</t>
  </si>
  <si>
    <t>Mediterranean region, Southern Hemisphere</t>
  </si>
  <si>
    <t>https://lindenashcroft.com/</t>
  </si>
  <si>
    <t>lindenashcroft@gmail.com</t>
  </si>
  <si>
    <t>Stefanie Wirth</t>
  </si>
  <si>
    <t>University of Neuchâtel, Centre for Hydrogeology and Geothermics</t>
  </si>
  <si>
    <t>Floods, paleo-climate, moisture sources, sedimentology</t>
  </si>
  <si>
    <t>Flood reconstructions in the Alps</t>
  </si>
  <si>
    <t>Sedimentology, geochemistry (XRF core scanning), organic geochemistry (H isotopes), varves</t>
  </si>
  <si>
    <t>Quaternary geology, paleo-seismology, hydrogeology</t>
  </si>
  <si>
    <t>https://www.unine.ch/chyn/home/collaborateurstrices/charges-denseignement-charges-de/wirth-stefanie.html</t>
  </si>
  <si>
    <t>stefanie.wirth@unine.ch</t>
  </si>
  <si>
    <t>Dhananjay A Sant</t>
  </si>
  <si>
    <t>Department of Geology, The Maharaja Sayajirao University of Baorda</t>
  </si>
  <si>
    <t>Highresolution sedimentology, past flood events</t>
  </si>
  <si>
    <t>Flood events during LIA in lower reaches of Narmda Valley</t>
  </si>
  <si>
    <t>India southwest Indian Monsoon</t>
  </si>
  <si>
    <t>High resolution sedimentology and geomorphology</t>
  </si>
  <si>
    <t>Historical &amp; meteorological  events</t>
  </si>
  <si>
    <t>https://scholar.google.co.in/citations?user=SGjWCWYAAAAJ&amp;hl=en</t>
  </si>
  <si>
    <t>sant.dhananjay-geology@msubaroda.ac.in</t>
  </si>
  <si>
    <t>Professor:</t>
  </si>
  <si>
    <t>Junior scientist:</t>
  </si>
  <si>
    <t>Lab manager</t>
  </si>
  <si>
    <t>Marine sediments</t>
  </si>
  <si>
    <t>Hydroloical modelling</t>
  </si>
  <si>
    <t>Olusegun Adeaga</t>
  </si>
  <si>
    <t>Department of Geography, University of Lagos</t>
  </si>
  <si>
    <t>Nigeria</t>
  </si>
  <si>
    <t>Hydroinformatic, extreme value analysis,risk analysis</t>
  </si>
  <si>
    <t xml:space="preserve">Flood risk and hazard analysis </t>
  </si>
  <si>
    <t>Lagos, Nigeria</t>
  </si>
  <si>
    <t>Modelling (Statistics, Dynamic), Spatial Analysis,relative risk assessment</t>
  </si>
  <si>
    <t>Hydrological modelling, uncertainty analysis, Spatial statistics</t>
  </si>
  <si>
    <t>https://www.researchgate.net/profile/Olusegun_Adeaga</t>
  </si>
  <si>
    <t>oadeaga@unilag.edu.ng</t>
  </si>
  <si>
    <t>City</t>
  </si>
  <si>
    <t>Potsdam</t>
  </si>
  <si>
    <t>Geneva</t>
  </si>
  <si>
    <t>Grenoble</t>
  </si>
  <si>
    <t>Bad Gandersheim</t>
  </si>
  <si>
    <t>Dublin</t>
  </si>
  <si>
    <t>Dresden</t>
  </si>
  <si>
    <t>Liverpool</t>
  </si>
  <si>
    <t>Zaragoza</t>
  </si>
  <si>
    <t>Xiamen</t>
  </si>
  <si>
    <t>Beijing</t>
  </si>
  <si>
    <t>Bern</t>
  </si>
  <si>
    <t>Amsterdam</t>
  </si>
  <si>
    <t>Ghent</t>
  </si>
  <si>
    <t>Aix-en-Provence</t>
  </si>
  <si>
    <t>Valbonne</t>
  </si>
  <si>
    <t>Montreal</t>
  </si>
  <si>
    <t>Prague</t>
  </si>
  <si>
    <t>Kingston</t>
  </si>
  <si>
    <t>Madrid</t>
  </si>
  <si>
    <t>Strasbourg</t>
  </si>
  <si>
    <t>190002 Srinagar</t>
  </si>
  <si>
    <t>Sydney</t>
  </si>
  <si>
    <t>Vienna</t>
  </si>
  <si>
    <t>Chambéry</t>
  </si>
  <si>
    <t>Mar del Plata</t>
  </si>
  <si>
    <t>Aberystwyth</t>
  </si>
  <si>
    <t>Lanzhou</t>
  </si>
  <si>
    <t>Bergen</t>
  </si>
  <si>
    <t>Jerusalem</t>
  </si>
  <si>
    <t>Barcelona</t>
  </si>
  <si>
    <t>Santa Fe</t>
  </si>
  <si>
    <t>Freiburg</t>
  </si>
  <si>
    <t>Burdwan</t>
  </si>
  <si>
    <t>Bonn</t>
  </si>
  <si>
    <t>Lyon</t>
  </si>
  <si>
    <t>Jena</t>
  </si>
  <si>
    <t>Kiel</t>
  </si>
  <si>
    <t>Suceava</t>
  </si>
  <si>
    <t>Loughborough</t>
  </si>
  <si>
    <t>Innsbruck</t>
  </si>
  <si>
    <t>Bangkok</t>
  </si>
  <si>
    <t>Tarragona</t>
  </si>
  <si>
    <t>Neuchatel</t>
  </si>
  <si>
    <t>Vadodara</t>
  </si>
  <si>
    <t>Lagos</t>
  </si>
  <si>
    <t>Missoula, MT</t>
  </si>
  <si>
    <t>Jessica Rodysill</t>
  </si>
  <si>
    <t>U.S. Geological Survey</t>
  </si>
  <si>
    <t>Floods, droughts, climate reconstruction</t>
  </si>
  <si>
    <t xml:space="preserve">Synthesis of North American Holocene climate records; decadal-resolution flood events in East Java, Indonesia; flood events in Florida </t>
  </si>
  <si>
    <t>Indonesia, Florida</t>
  </si>
  <si>
    <t>sediment grain size, geochemistry (XRF, XRD, CNS, stable isotopes)</t>
  </si>
  <si>
    <t>smear slides</t>
  </si>
  <si>
    <t>NA</t>
  </si>
  <si>
    <t>jrodysill@usgs.gov</t>
  </si>
  <si>
    <t>Reston, VA</t>
  </si>
  <si>
    <t>Tina Swierczynski</t>
  </si>
  <si>
    <t>Alfred Wegener Institut</t>
  </si>
  <si>
    <t>Bremerhaven</t>
  </si>
  <si>
    <t>Mondsee (Austria)</t>
  </si>
  <si>
    <t>Microfacies analysis, geochemistry (XRF)</t>
  </si>
  <si>
    <t>tina.swierczynski@awi.de</t>
  </si>
  <si>
    <t>Flood reconstruction</t>
  </si>
  <si>
    <t>https://floodrisk.joanneum.at (project webpage)</t>
  </si>
  <si>
    <t>J. Carles Balasch</t>
  </si>
  <si>
    <t>Hydrological modelling, Historical archives</t>
  </si>
  <si>
    <t>Hydrological and hydraulic flood reconstruction</t>
  </si>
  <si>
    <t>Recent and past floods in NE Iberian Peninsula and Western Mediterranean area</t>
  </si>
  <si>
    <t>Ebro River, Segre River, Spanish Mediterranean Rivers</t>
  </si>
  <si>
    <t>Historical accounts and floodmarks. Hydraulic and hydrological modelling</t>
  </si>
  <si>
    <t xml:space="preserve">Hydrology, Geology, erosion and sediment transport  </t>
  </si>
  <si>
    <t>http://www.macs.udl.cat/spa/</t>
  </si>
  <si>
    <t>cbalasch@macs.udl.cat</t>
  </si>
  <si>
    <t xml:space="preserve">Department of Environment and Soil Sciences, University of Lleida </t>
  </si>
  <si>
    <t>Lleida</t>
  </si>
  <si>
    <t>Chernivets'ka oblast</t>
  </si>
  <si>
    <t>Mt Vernon, IA</t>
  </si>
  <si>
    <t>Koblenz</t>
  </si>
  <si>
    <t>Amherst, MA</t>
  </si>
  <si>
    <t>Menlo Park, CA</t>
  </si>
  <si>
    <t>Boulder, CO</t>
  </si>
  <si>
    <t>Tucson, AZ</t>
  </si>
  <si>
    <t>Tuscaloosa, AL</t>
  </si>
  <si>
    <t>Postal address</t>
  </si>
  <si>
    <t>Telegrafenberg, 14473 Postdam</t>
  </si>
  <si>
    <t>(may 2015 to july 2017) Ouranos (Consortium on Regional Climatology and Adaptation to Climate Change) and University of Quebec in Montreal</t>
  </si>
  <si>
    <t>615 rue Crevier, apt 3, Montréal (Québec), H4L2V6, CANADA</t>
  </si>
  <si>
    <t>Carlos Sánchez-García</t>
  </si>
  <si>
    <t>Floods reconstruction, Climate recontruction</t>
  </si>
  <si>
    <t>Historical floods en Spain and paleofloods in Alps</t>
  </si>
  <si>
    <t>Historical archives, sediment analyses, hydraulic modeling, estimated discharges</t>
  </si>
  <si>
    <t>edafology, geomorpfology and historical events</t>
  </si>
  <si>
    <t>carloscerralbo@hotmail.com,  csanchezg@ub.edu</t>
  </si>
  <si>
    <t>Robert Brakenridge</t>
  </si>
  <si>
    <t>INSTAAR, University of Colorado</t>
  </si>
  <si>
    <t>Flood and Floodplain mapping from remote sensing</t>
  </si>
  <si>
    <t>Dartmoth Flood Observatory</t>
  </si>
  <si>
    <t>http://floodobservatory.colorado.edu/</t>
  </si>
  <si>
    <t>Robert.Brakenridge@Colorado.edu</t>
  </si>
  <si>
    <t>Ricardo López-Torrijos</t>
  </si>
  <si>
    <t>University at Albany - SUNY</t>
  </si>
  <si>
    <t>12 Providence St, Albany NY 12203</t>
  </si>
  <si>
    <t>Floods, hydrology, settlements</t>
  </si>
  <si>
    <t>Water resources and settlements</t>
  </si>
  <si>
    <t>Soconuco, Mexico</t>
  </si>
  <si>
    <t>hydrology, archaelogical settlement analysis</t>
  </si>
  <si>
    <t>lopeztorrijos.ricardo@gmail.com</t>
  </si>
  <si>
    <t>Robert Rosenswig</t>
  </si>
  <si>
    <t>Settlement analysis</t>
  </si>
  <si>
    <t>Archaelogical settlement analysis</t>
  </si>
  <si>
    <t>http://www.albany.edu/anthro/rrosenswig.php</t>
  </si>
  <si>
    <t xml:space="preserve">rrosenswig@albany.edu </t>
  </si>
  <si>
    <t>Albany, NY</t>
  </si>
  <si>
    <t>4001 Discovery Dr, Boulder, CO 80303</t>
  </si>
  <si>
    <t xml:space="preserve">University of Abomey-Calavi, National Water Institute </t>
  </si>
  <si>
    <t>BP 2008 Abomey Calavi</t>
  </si>
  <si>
    <t>Abomey-Calavi</t>
  </si>
  <si>
    <t>Benin</t>
  </si>
  <si>
    <t>Floods, land use change, climate change</t>
  </si>
  <si>
    <t>Impact of climate change and land use change on flood risks</t>
  </si>
  <si>
    <t>Ouémé Basin, Benin</t>
  </si>
  <si>
    <t>Statistical Methods, hydrological modeling</t>
  </si>
  <si>
    <t xml:space="preserve">https://www.researchgate.net/profile/Jean_Hounkpe </t>
  </si>
  <si>
    <t>jeanhounkpe@gmail.com</t>
  </si>
  <si>
    <t>Jean Hounkpe</t>
  </si>
  <si>
    <t>Ian C. Fuller</t>
  </si>
  <si>
    <t>Massey University</t>
  </si>
  <si>
    <t>Institute of Agriculture &amp; Environment</t>
  </si>
  <si>
    <t>Palmerston North</t>
  </si>
  <si>
    <t>New Zealand</t>
  </si>
  <si>
    <t>Floods, alluvial histories, river behaviour</t>
  </si>
  <si>
    <t>Flood sedimentary archives in New Zealand</t>
  </si>
  <si>
    <t>XRF, palynology, LiDAR, SfM, sedimentology</t>
  </si>
  <si>
    <t>geomorphological mapping</t>
  </si>
  <si>
    <t>http://www.massey.ac.nz/massey/expertise/profile.cfm?stref=543830</t>
  </si>
  <si>
    <t>i.c.fuller@massey.ac.nz</t>
  </si>
  <si>
    <t>Josep Lluís Ruiz-Bellet</t>
  </si>
  <si>
    <t>University of Lleida</t>
  </si>
  <si>
    <t>Av. Rovira Roure 191. 25198 Llieda</t>
  </si>
  <si>
    <t>Error quantification</t>
  </si>
  <si>
    <t>Non-stationary analysis</t>
  </si>
  <si>
    <t>Catalonia, Ebro basin</t>
  </si>
  <si>
    <t>jruizbellet@gmail.com</t>
  </si>
  <si>
    <t>Québec City</t>
  </si>
  <si>
    <t>Ciara Fleming</t>
  </si>
  <si>
    <t>University College Dublin</t>
  </si>
  <si>
    <t>School of Geography, Newman Building, University College Dublin, Belfield, Dublin 4</t>
  </si>
  <si>
    <t>Flood reconstruction, alluvial rivers, geochemistry</t>
  </si>
  <si>
    <t>Holocene flooding in Ireland</t>
  </si>
  <si>
    <t>River Nore Valley, SE Ireland</t>
  </si>
  <si>
    <t>geomorphological mapping, sedimentology, geochemistry (µXRF), grain size distribution, GPR, geochronology</t>
  </si>
  <si>
    <t>historical development of concepts in fluvial geomorphology, remote sensing, photogrammetry (SfM), geophysics, GIS</t>
  </si>
  <si>
    <t>https://www.ucd.ie/geography/study/graduateprogrammes/graduateresearchers/   ;   https://earthandplanetary.wordpress.com/irelands-flood-history-unearthing-our-potential-archives/</t>
  </si>
  <si>
    <t>ciara.fleming@ucdconnect.ie</t>
  </si>
  <si>
    <t>Laurent Dezileau</t>
  </si>
  <si>
    <t>Geosciences Montpellier, France</t>
  </si>
  <si>
    <t>Montpellier</t>
  </si>
  <si>
    <t>Floods, storms, climate reconstruction</t>
  </si>
  <si>
    <t>Flood and storm reconstruction in the occidental part of the Mediterranean area</t>
  </si>
  <si>
    <t>France, Spain, Morrocco, Algeria, Tunisia, Chile, Vietnam</t>
  </si>
  <si>
    <t>geochemistry, geochronology, sedimentology</t>
  </si>
  <si>
    <t>geochronology (210Pb, 137Cs,14C,  U/Th)</t>
  </si>
  <si>
    <t>http://www.gm.univ-montp2.fr/spip.php?article2490</t>
  </si>
  <si>
    <t xml:space="preserve">Université de Montpellier, Place Eugène Bataillon, 34095 Montpellier cedex 05
</t>
  </si>
  <si>
    <t>Achim Brauer</t>
  </si>
  <si>
    <t>varved sediments, climate reconstruction, flood deposits</t>
  </si>
  <si>
    <t>Past extreme flood events in the Dead Sea region</t>
  </si>
  <si>
    <t xml:space="preserve">micro-facies, XRF element scanning, stable isotopes </t>
  </si>
  <si>
    <t>varve chronology, lake sediment monitoring</t>
  </si>
  <si>
    <t>brau@gfz-potsdam.de</t>
  </si>
  <si>
    <t>http://www.gfz-potsdam.de/sektion/klimadynamik-und-landschaftsentwicklung/mitarbeiter/profil/achim-brauer/</t>
  </si>
  <si>
    <t>Italy, Austria, Germany, Poland, Japan</t>
  </si>
  <si>
    <t>ORCID</t>
  </si>
  <si>
    <t>Eivind Støren</t>
  </si>
  <si>
    <t>Lab Manager</t>
  </si>
  <si>
    <t xml:space="preserve">Dept. of Erath Science, University of Bergen and Bjerknes Center for Climate research </t>
  </si>
  <si>
    <t>5007 Bergen</t>
  </si>
  <si>
    <t>Laboratory analyses, sediment cores, floods, paleoclimate</t>
  </si>
  <si>
    <t>Flood reconstruction in Norway</t>
  </si>
  <si>
    <t>Norway, Svalbard</t>
  </si>
  <si>
    <t xml:space="preserve">CT-scan, XRF-scan, grain size and shape analyses, hyperspectral imaging, environmental magnetism </t>
  </si>
  <si>
    <t>glacer reconstructions</t>
  </si>
  <si>
    <t>http://www.uib.no/personer/Eivind.Wilhelm.Nagel.Støren</t>
  </si>
  <si>
    <t>eivind.storen@uib.no</t>
  </si>
  <si>
    <t>Ruediger Glaser</t>
  </si>
  <si>
    <t>University of Freiburg, Institute for Environmental Social Sciences and Geography/ Physical Geography</t>
  </si>
  <si>
    <t>Heumeneutics, written documents, Collaborative Reseach Environments, conceptual frameworks</t>
  </si>
  <si>
    <t xml:space="preserve">CRE tambora.org; Clim`ability- Climate vulnerability, Transrisk - flood risk, DRIER - heat dryness and droughts </t>
  </si>
  <si>
    <t>Written documents, Critical Source Analysis, Derivation of Indices, Societal Impacts</t>
  </si>
  <si>
    <t>Societal Dimension, Theories</t>
  </si>
  <si>
    <t>http://www.geographie.uni-freiburg.de/ipg/team/glaser_ruediger</t>
  </si>
  <si>
    <t>ruediger.glaser@geographie.uni-freiburg.de</t>
  </si>
  <si>
    <t>Annette Boesmeier</t>
  </si>
  <si>
    <t>Historical Climatology and quantitative historical hydrology</t>
  </si>
  <si>
    <t xml:space="preserve">Past floods in the Rhine catchment (analysis, quantification, flood hazard analysis) </t>
  </si>
  <si>
    <t xml:space="preserve">Central Europe </t>
  </si>
  <si>
    <t>historical climatology approaches, statistics</t>
  </si>
  <si>
    <t>statistical modelling; natural hazards; rock avalanche sedimentology</t>
  </si>
  <si>
    <t>http://www.geographie.uni-freiburg.de/ipg/team/boesmeier_annette</t>
  </si>
  <si>
    <t>annette.boesmeier@geographie.uni-freiburg.de</t>
  </si>
  <si>
    <t>Varyl Thorndycraft</t>
  </si>
  <si>
    <t>Department of Geography, Royal Holloway University of London</t>
  </si>
  <si>
    <t>Egham, Surrey TW20 0EX UK</t>
  </si>
  <si>
    <t>Egham</t>
  </si>
  <si>
    <t>Geomorphology, palaeofloods</t>
  </si>
  <si>
    <t>Comparing bedrock &amp; alluvial palaeoflood records; Holocene GLOF chronologies (Patagonia)</t>
  </si>
  <si>
    <t>UK, Spain, Patagonia</t>
  </si>
  <si>
    <t>Sedimentology, stratigraphy, flood modelling</t>
  </si>
  <si>
    <t>Palaeohydrology; Late Quaternary landscapes of deglaciation; GLOFs</t>
  </si>
  <si>
    <t>https://pure.royalholloway.ac.uk/portal/en/persons/varyl-thorndycraft(620d36bb-52a5-4a6c-ade4-7cd07b9c90b3)/publications.html</t>
  </si>
  <si>
    <t>varyl.thorndycraft@rhul.ac.uk</t>
  </si>
  <si>
    <t>Under Construction</t>
  </si>
  <si>
    <t>Reconstruction, Simulation using CESM model, floods, drought. Asia monsoon, climate reconstruction</t>
  </si>
  <si>
    <t>Precipitation reconstruction in Southwest China using Chinese historical documents; Developing the dataset of climate change during the past 2000 years over; Extreme flood/drought in China</t>
  </si>
  <si>
    <t>Statistics; drought or flood graded index based on the descriptions of historical documents</t>
  </si>
  <si>
    <t>social impact from the drought and flood; simulations</t>
  </si>
  <si>
    <t>Fire/other event regime analysis; Dendrochronology, historical ecology, forest management, fire ecology, disturbance ecology</t>
  </si>
  <si>
    <t>FHAES software development; event data framework development; event analysis; history of fire and other disturbance processes in the northern (US) Rocky Mountains; fire ecology of the Northern (US) Rocky Mountains; restoration silviculture; fire regime analylsis tool development; data management framework development for event-based dendrochronology</t>
  </si>
  <si>
    <t xml:space="preserve">USA (Northern Rocky Mountains, Great Basin, Southwestern US, Eastern Deciduous Forest,  Appalachian Mountains), Central Mongolia </t>
  </si>
  <si>
    <t>tree-rings, scar analysis, fire/other event regime analysis, analytical software development, stand demographics, forest mensuration</t>
  </si>
  <si>
    <t>mj.isabelle@ouranos.ca   OR   imj974@gmail.com</t>
  </si>
  <si>
    <t>http://www.acfas.ca/user/55326   OR   www.linkedin.com/in/isabelle-mayer-jouanjean-948b687b</t>
  </si>
  <si>
    <t>per</t>
  </si>
  <si>
    <t>Fluvial Dynamics Research Group (RIUS; www.fluvialdynamics.com)</t>
  </si>
  <si>
    <t>Modeling (reconstruction of historical floods) and hydrology</t>
  </si>
  <si>
    <t>Geomorphology (i.e. sediment transport)</t>
  </si>
  <si>
    <t>self-employed</t>
  </si>
  <si>
    <t>Catalonia (NE Iberian Peninsula)</t>
  </si>
  <si>
    <t>Hydraulic and hydrologic models</t>
  </si>
  <si>
    <t>https://scholar.google.es/citations?user=qQkpl-wAAAAJ&amp;hl=en</t>
  </si>
  <si>
    <t>jotume@gmail.com.</t>
  </si>
  <si>
    <t>Teresa Bullón</t>
  </si>
  <si>
    <t>Department of Geography. Autonomous University of Madrid</t>
  </si>
  <si>
    <t>F. Tomas y Valiente s/n. 28049 Madrid. Spain</t>
  </si>
  <si>
    <t>Floods, global change, climate history</t>
  </si>
  <si>
    <t>Flood events in Central Spain</t>
  </si>
  <si>
    <t>Spanish Central System, Guadarrama mountains, Jarama valley</t>
  </si>
  <si>
    <t>Historical methods</t>
  </si>
  <si>
    <t>Glaciar and Periglaciar Geomorphology. Natural landscapes</t>
  </si>
  <si>
    <t>https://scholar.google.es/citations?user=LUGesHYAAAAJ&amp;hl=es   https://www.researchgate.net/profile/Teresa_Bullon</t>
  </si>
  <si>
    <t>teresa.bullon@uam.es</t>
  </si>
  <si>
    <t xml:space="preserve">0000-0003-0943-3825 </t>
  </si>
  <si>
    <t>Av. Alcalde Rovira Roure 191, E-25198, Lleida</t>
  </si>
  <si>
    <t>Jessica Moloney</t>
  </si>
  <si>
    <t>School of Environmental Sciences, University of Hull</t>
  </si>
  <si>
    <t>Cottingham Road, Hull, HU6 7RX, UK</t>
  </si>
  <si>
    <t>Hull</t>
  </si>
  <si>
    <t>Floods, Statistics, Holocene, British sediments, Geomorphology</t>
  </si>
  <si>
    <t>Extending the palaeoflood record: assessing the reliability and viability of palaeoflood records</t>
  </si>
  <si>
    <t>Statistical analysis</t>
  </si>
  <si>
    <t>Geochronology (14C), Palaeoclimate, Current flood risk management</t>
  </si>
  <si>
    <t>J.L.Moloney@2014.hull.ac.uk</t>
  </si>
  <si>
    <t>Nilendu Singh</t>
  </si>
  <si>
    <t>Centre for Glaciology, Wadia Institute of Himalayan Geology</t>
  </si>
  <si>
    <t>33 GMS Road</t>
  </si>
  <si>
    <t>Eco-hydrology</t>
  </si>
  <si>
    <t>Water cycle study of the Central-Western Himalaya</t>
  </si>
  <si>
    <t>Garhwal and Kumaun Himalaya, India</t>
  </si>
  <si>
    <t xml:space="preserve">Tree-ring stable isotopes, climatology </t>
  </si>
  <si>
    <t>Glacier-forest-climate interactions in the Himalaya</t>
  </si>
  <si>
    <t>nilendu_singh@yahoo.com</t>
  </si>
  <si>
    <t xml:space="preserve">Dehradun, Uttarakhand </t>
  </si>
  <si>
    <t>Yabi Ibouraïma</t>
  </si>
  <si>
    <t>Département de Géographie, Université Abomey-Calavi</t>
  </si>
  <si>
    <t>BP 526</t>
  </si>
  <si>
    <t>Impact of climate change and  on flood risks</t>
  </si>
  <si>
    <t>Benin, Mono-Couffo, Niger basin</t>
  </si>
  <si>
    <t>Statistical Methods, hydroclimatic analyse l</t>
  </si>
  <si>
    <t>https://www.researchgate.net/profile/Ibouraima_Yabi</t>
  </si>
  <si>
    <t>Floods, hydroclimatic extremes</t>
  </si>
  <si>
    <t>yafid2@yahoo.fr</t>
  </si>
  <si>
    <t>Xu Chen</t>
  </si>
  <si>
    <t>School of Earth Sciences, China University of Geosciences</t>
  </si>
  <si>
    <t>388 Lumo Road</t>
  </si>
  <si>
    <t>Wuhan</t>
  </si>
  <si>
    <t xml:space="preserve">floods, monsoon, aquatic environemt change </t>
  </si>
  <si>
    <t>Flood events in the Yangtze floodplain</t>
  </si>
  <si>
    <t>the Yangtze floodplain</t>
  </si>
  <si>
    <t>diatom</t>
  </si>
  <si>
    <t>https://www.researchgate.net/profile/Xu_Chen48?ev=hdr_xprf</t>
  </si>
  <si>
    <t>xuchen@cug.edu.cn</t>
  </si>
  <si>
    <t>0000-0002-8164-3088</t>
  </si>
  <si>
    <t>Kathryn Allen</t>
  </si>
  <si>
    <t>School of Ecosystem and Forest Sciences, University of Melbourne</t>
  </si>
  <si>
    <t>c/- CSIRO College Rd, Sandy Bay, Tasmania 7005, Australia</t>
  </si>
  <si>
    <t>Sandy Bay</t>
  </si>
  <si>
    <t>Dendrochronology</t>
  </si>
  <si>
    <t>Hydroclimatic variability, southern Australia</t>
  </si>
  <si>
    <t>southern Australia</t>
  </si>
  <si>
    <t>Palaeoclimatology</t>
  </si>
  <si>
    <t>Martin Grosjean</t>
  </si>
  <si>
    <t>Oeschger Centre, University of Bern</t>
  </si>
  <si>
    <t>Falkenplatz 16</t>
  </si>
  <si>
    <t>3012 Bern</t>
  </si>
  <si>
    <t xml:space="preserve">paleoclimate, hofgh resolution climate reconstructions </t>
  </si>
  <si>
    <t xml:space="preserve">varved sediments </t>
  </si>
  <si>
    <t xml:space="preserve">Switzerland, Poland, </t>
  </si>
  <si>
    <t>Hyperspectral imaging, uXRF, geochemistry</t>
  </si>
  <si>
    <t>http://www.geography.unibe.ch/research/paleolimnology_group/index_eng.html</t>
  </si>
  <si>
    <t>0000-0002-3553-8842</t>
  </si>
  <si>
    <t>Fei Peng</t>
  </si>
  <si>
    <t>VU University Amsterdam</t>
  </si>
  <si>
    <t>Amsterdam, 1081 HV</t>
  </si>
  <si>
    <t>Floods, human interference, climate reconstruction</t>
  </si>
  <si>
    <t>Holocene floods of the Meuse</t>
  </si>
  <si>
    <t>Meuse, the Netherlands</t>
  </si>
  <si>
    <t>grain-size, AMS dating, LOI, Magnetic susceptibility</t>
  </si>
  <si>
    <t>past cliamte change, ocean circulation,glacial-interglacial cycle</t>
  </si>
  <si>
    <t>fpeng89@163.com</t>
  </si>
  <si>
    <t>Northeastern University</t>
  </si>
  <si>
    <t>Boston, MA</t>
  </si>
  <si>
    <t>s.munoz@northeastern.edu</t>
  </si>
  <si>
    <t>Liviu Giosan</t>
  </si>
  <si>
    <t>360 Woods Hole Rd.</t>
  </si>
  <si>
    <t>Woods Hole</t>
  </si>
  <si>
    <t>Floods from fluvial, lake amd marine sedimentary perspective</t>
  </si>
  <si>
    <t>Mississippi, Mackenzie River, Danube, Irrawaddy, Indus, Mahanadi, Godavari, Krishna River, Ebro</t>
  </si>
  <si>
    <t>River deltas and floodplains</t>
  </si>
  <si>
    <t>lgiosan@whoi.edu</t>
  </si>
  <si>
    <t>martin.grosjean@oeschger.unibe.ch</t>
  </si>
  <si>
    <t>Jordi Tuset Mestre</t>
  </si>
  <si>
    <t>Daryl Lam</t>
  </si>
  <si>
    <t>Catchment Connections</t>
  </si>
  <si>
    <t>Brisbane</t>
  </si>
  <si>
    <t>Geomorphology, sedimentology, paleoflood reconstruciton</t>
  </si>
  <si>
    <t>Paleoflood reconstrution in Southeast Queensland, Australia. Applications to Dam evaluation and design</t>
  </si>
  <si>
    <t>sediment analyses, geomorphology, Slackwater flood deposits, statistics</t>
  </si>
  <si>
    <t>physical geography, environmental sustainability</t>
  </si>
  <si>
    <t>daryl@catchmentconnections.com.au</t>
  </si>
  <si>
    <t>Mary C. Bourke</t>
  </si>
  <si>
    <t>Department of Geography, Trinity College Dublin</t>
  </si>
  <si>
    <t>Museum Building, Trinity College</t>
  </si>
  <si>
    <t>Geomorphology, Planetary, Rockbreakdown, Aeolian, Mass wasting</t>
  </si>
  <si>
    <t>Paleoflood archives in Temperate Climates</t>
  </si>
  <si>
    <t>Australia, Africa, Ireland</t>
  </si>
  <si>
    <t>Sedimentology, 14C, OSL</t>
  </si>
  <si>
    <t>https://earthandplanetary.wordpress.com/</t>
  </si>
  <si>
    <t>bourkem4@tcd.ie</t>
  </si>
  <si>
    <t>Fluvial sediments, Remote sensing</t>
  </si>
  <si>
    <t>National Scientific and Technical Research Council (CONICET), National University of the Littoral, IHUCSO</t>
  </si>
  <si>
    <t>David Meko</t>
  </si>
  <si>
    <t>Laboratory of Tree-Rng Research, University of Arizona</t>
  </si>
  <si>
    <t>1215 E Lowell St.</t>
  </si>
  <si>
    <t>Tucson</t>
  </si>
  <si>
    <t>streamflow reconstruction, flood history</t>
  </si>
  <si>
    <t>Extrending flood records of Ob River, Siberia</t>
  </si>
  <si>
    <t>Northern Eurasia, western USA</t>
  </si>
  <si>
    <t xml:space="preserve">ring-width and cell anatomy </t>
  </si>
  <si>
    <t>time series methods</t>
  </si>
  <si>
    <t>https://www.ltrr.arizona.edu/~dmeko/index.html</t>
  </si>
  <si>
    <t>dmeko@LTRR.arizona.edu</t>
  </si>
  <si>
    <t>Laura C Reynolds</t>
  </si>
  <si>
    <t>Rutgers University, Institute of Earth, Ocean, and Atmospheric Sciences</t>
  </si>
  <si>
    <t>14 College Farm Rd. New Brunswick, NJ 08901</t>
  </si>
  <si>
    <t>New Brunswick</t>
  </si>
  <si>
    <t>Coastal sedimentology, estuarine science, Quaternery geology</t>
  </si>
  <si>
    <t>Paleofloods in southern California</t>
  </si>
  <si>
    <t>Southern California, New Jersey</t>
  </si>
  <si>
    <t>grain size, scanning XRF, C/N isotopes, multi-proxy dating</t>
  </si>
  <si>
    <t xml:space="preserve"> estuarine sediment dynamics</t>
  </si>
  <si>
    <t>http://lauracreynolds.weebly.com/</t>
  </si>
  <si>
    <t>laura.conners.reynolds@gmail.com</t>
  </si>
  <si>
    <t>0000-0001-7828-4662</t>
  </si>
  <si>
    <t>Keith Kelson</t>
  </si>
  <si>
    <t>US Army Corps of Engineers</t>
  </si>
  <si>
    <t xml:space="preserve">1325 J Street, </t>
  </si>
  <si>
    <t>Sacramento, CA</t>
  </si>
  <si>
    <t>Dam and levee safety across the US; improving long-term hydrologic characterization and constraining uncertainties for inflow-frequency hyrdologic models</t>
  </si>
  <si>
    <t>Fluvial sedimentology, fluvial morphology, absolute dating, geoarcheology</t>
  </si>
  <si>
    <t>sedimentology, geology</t>
  </si>
  <si>
    <t>kikelson@gmail.com</t>
  </si>
  <si>
    <t>Stefano Segadelli</t>
  </si>
  <si>
    <t>Geological Survey Emilia-Romgna Region</t>
  </si>
  <si>
    <t>Viale della Fiera 8, 40127, Bologna</t>
  </si>
  <si>
    <t>Bologna</t>
  </si>
  <si>
    <t>Italy</t>
  </si>
  <si>
    <t>Paleofloods,  facies analysis, sedimentology,  physical stratigraphy</t>
  </si>
  <si>
    <t>Extreme events precipitation in peat bog and lake</t>
  </si>
  <si>
    <t>Northern Apennine</t>
  </si>
  <si>
    <t>Genetic facies tract</t>
  </si>
  <si>
    <t>hydrogeology</t>
  </si>
  <si>
    <t>https://ambiente.regione.emilia-romagna.it/it/geologia www.stefanosegadelli.it</t>
  </si>
  <si>
    <t>stefano.segadelli@regione.emilia-romagna.it</t>
  </si>
  <si>
    <t xml:space="preserve">Nicolas Maughan </t>
  </si>
  <si>
    <t>I2M UMR-CNRS 7373/ECCOREV
Aix-Marseille University</t>
  </si>
  <si>
    <t>Centre St Charles
Case 18, 3 place Victor Hugo
13331 MARSEILLE, cedex 03, France</t>
  </si>
  <si>
    <t>Marseille</t>
  </si>
  <si>
    <t>Reconstructing the frequency and social impacts of flooding in Medieval and Modern France</t>
  </si>
  <si>
    <t>Southern France, Mediterranean Basin</t>
  </si>
  <si>
    <t>historical records</t>
  </si>
  <si>
    <t>https://univ-amu.academia.edu/NicolasMaughan</t>
  </si>
  <si>
    <t>nicolas.maughan@gmail.com</t>
  </si>
  <si>
    <t>Sourav Mukhopadhyay</t>
  </si>
  <si>
    <t>Deccan College Post Graduate and Research Institute, Geoarchaeology Division</t>
  </si>
  <si>
    <t>Pune, Pin 411006, Maharashtra, India</t>
  </si>
  <si>
    <t>Pune</t>
  </si>
  <si>
    <t>Flood geomorphology, Paleoflood, Geoarchaeology, Paleoclimate</t>
  </si>
  <si>
    <t>Paleoflood records from Sina River, Western India. Late Quaternary fluvial sediment and Paleoclimatic recordsfrom Rarh Bengal Plain, Eastern India</t>
  </si>
  <si>
    <t>Lower Ganga plains, and Deccan Trap</t>
  </si>
  <si>
    <t>Geomorphology, Mineral Magnesium, Sedimentology, Paleoclimate, Luminescence Dating</t>
  </si>
  <si>
    <t xml:space="preserve">Quaternary Climate Change and Human-climate Interactions </t>
  </si>
  <si>
    <t>https://www.researchgate.net/profile/Sourav_Mukhopadhyay5</t>
  </si>
  <si>
    <t>souravgeo.mukherjee@gmail.com</t>
  </si>
  <si>
    <t>Irina Panyushkina</t>
  </si>
  <si>
    <t xml:space="preserve">streamflow reconstruction, flood history, subfosil wood in fluvial deposits, archaeological timbers </t>
  </si>
  <si>
    <t xml:space="preserve">Extrending flood records of Ob River, Siberia. Hydroclimatic reconstructions in Central Asia and Tibet. Late Pleistocene and Holocene hydroclimate of North America from subfossil wood in U.S. Great Lakes region. </t>
  </si>
  <si>
    <t>Eurasia: Siberia, Central Asia (KZ, UZ, CH), U.S. Midwest</t>
  </si>
  <si>
    <t xml:space="preserve">Dendrochronology (ring-width, stable isotopes in cellulose, wood anatomy), Radiocarbon  </t>
  </si>
  <si>
    <t>time series methods, Tree-ring analysis, Dating with OSL, C14</t>
  </si>
  <si>
    <t>https://www.researchgate.net/profile/Irina_Panyushkina</t>
  </si>
  <si>
    <t>ipanyush@email.arizona.edu</t>
  </si>
  <si>
    <t>00000-0001-8854-2637</t>
  </si>
  <si>
    <t>Stéphanie Girardclos</t>
  </si>
  <si>
    <t>Université de Genève</t>
  </si>
  <si>
    <t>Rue des Maraîchers 13, 1205 Genève</t>
  </si>
  <si>
    <t>Genève</t>
  </si>
  <si>
    <t>Limnogeology, Quaternary geology, Lake tsunamis</t>
  </si>
  <si>
    <t>Peri-alpine lakes</t>
  </si>
  <si>
    <t>stephanie.girardclos@unige.ch</t>
  </si>
  <si>
    <t>José Enrique Novoa Jerez</t>
  </si>
  <si>
    <t>University of La Serena - CEAZA</t>
  </si>
  <si>
    <t>170000 La Serena</t>
  </si>
  <si>
    <t>La Serena</t>
  </si>
  <si>
    <t>Chile</t>
  </si>
  <si>
    <t>Natural hazards</t>
  </si>
  <si>
    <t>Natural hazards in arid ecosystems</t>
  </si>
  <si>
    <t>South America - Chile</t>
  </si>
  <si>
    <t>OSL</t>
  </si>
  <si>
    <t>www.ceaza.cl</t>
  </si>
  <si>
    <t>jnovoa@userena.cl</t>
  </si>
  <si>
    <t>Jordi Tuset</t>
  </si>
  <si>
    <t>Grup RIUS, University of Lleida</t>
  </si>
  <si>
    <t>Av. Alcalde Rovira Roure, 191, 25198 Lleida</t>
  </si>
  <si>
    <t>Fluvial geomorphology, hydraulic floods reconstructions andrRisk management</t>
  </si>
  <si>
    <t>Analysis of the temporal and spatial variability of floods</t>
  </si>
  <si>
    <t>Mediterranean rivers of the Iberian peninsula</t>
  </si>
  <si>
    <t>The use of hydrological and hydraulic models for the reconstruction of floods</t>
  </si>
  <si>
    <t>https://www.researchgate.net/profile/Jordi_Tuset
https://scholar.google.es/citations?user=qQkpl-wAAAAJ</t>
  </si>
  <si>
    <t>jotume@gmail.com</t>
  </si>
  <si>
    <t>Zsolt Pinke</t>
  </si>
  <si>
    <t>Eötvös Loránd University Dep. Of Physical Geography</t>
  </si>
  <si>
    <t>1/C Pázmány Péter sétány, H-1117 Budapest, Hungary</t>
  </si>
  <si>
    <t>Budapest</t>
  </si>
  <si>
    <t>Hungary</t>
  </si>
  <si>
    <t>Social impact</t>
  </si>
  <si>
    <t>Flood regulation ecosystem service assessment</t>
  </si>
  <si>
    <t>replacement cost method</t>
  </si>
  <si>
    <t>modelling</t>
  </si>
  <si>
    <t>http://tef.elte.hu/en/department/academic-staff.html?id=189</t>
  </si>
  <si>
    <t>pinkezsolt@gmail.com</t>
  </si>
  <si>
    <t>0000-0001-5644-7256</t>
  </si>
  <si>
    <t>Christian Reinhardt-Imjela</t>
  </si>
  <si>
    <t>Freie Universitaet Berlin, Institute of Geographical Sciences</t>
  </si>
  <si>
    <t>Malteserstraße 74-100, 1249 Berlin</t>
  </si>
  <si>
    <t>Berlin</t>
  </si>
  <si>
    <t>Historical landuse change impacts on extreme floods, forest vs. floods, flash floods, extreme rainfall</t>
  </si>
  <si>
    <t>Flash flood modelling in small ungauged watersheds</t>
  </si>
  <si>
    <t>Southeastern Germany, Western Himalaya, Peru, Eastern China</t>
  </si>
  <si>
    <t>rainfall-runoff modelling, hydrodynamic modelling, geoarchives</t>
  </si>
  <si>
    <t>Holocene and historical environmental change and hydrological impacts</t>
  </si>
  <si>
    <t>https://www.researchgate.net/profile/Christian_Reinhardt-Imjela</t>
  </si>
  <si>
    <t>christian.reinhardt-imjela@fu-berlin.de</t>
  </si>
  <si>
    <t>School of Social Sciences, Singapore Management University</t>
  </si>
  <si>
    <t>92, Stamford Road, 178903</t>
  </si>
  <si>
    <t>Historical weather and extreme events in SEA (floods, typhoon, drought)</t>
  </si>
  <si>
    <t>Brian Yellen</t>
  </si>
  <si>
    <t>University of Massachusetts Amherst</t>
  </si>
  <si>
    <t>611 North Pleasant Street. 233 Morrill Science Center</t>
  </si>
  <si>
    <t>Amherst, MA. USA</t>
  </si>
  <si>
    <t>Lake sediments, Fluvial sediments</t>
  </si>
  <si>
    <t>Fluvial erosion, tidal marshes, estuaries</t>
  </si>
  <si>
    <t>Hysteresis in fluvial sediment yield</t>
  </si>
  <si>
    <t>Northeast US, Puerto Rico, Svalbard</t>
  </si>
  <si>
    <t>XRF core scanning, physcial sedimentology, moored observations, hydrogeology</t>
  </si>
  <si>
    <t>https://blogs.umass.edu/byellen</t>
  </si>
  <si>
    <t>byellen@geo.umass.edu</t>
  </si>
  <si>
    <t>https://orcid.org/0000-0002-1632-5972</t>
  </si>
  <si>
    <t>Institute of water problems and hydroenergetics, Kyrgyz National Academy of Sciences</t>
  </si>
  <si>
    <t>Frunze 533, 720013</t>
  </si>
  <si>
    <t>Bishlek</t>
  </si>
  <si>
    <t>Kyrgyzstan</t>
  </si>
  <si>
    <t>Dberis flows, GLOFs, landslides</t>
  </si>
  <si>
    <t>Flood events in the Nothern Tien Shan</t>
  </si>
  <si>
    <t>Nothern Tien Shan, Pamir-Alay</t>
  </si>
  <si>
    <t>dendrochronology analysis, bathymetry, remote sensing</t>
  </si>
  <si>
    <t>https://www.researchgate.net/profile/Vitalii_Zaginaev</t>
  </si>
  <si>
    <t>zagivitjob@gmail.com</t>
  </si>
  <si>
    <t xml:space="preserve">http://orcid.org/0000-0001-6341-3046 </t>
  </si>
  <si>
    <t>Vitalii Zaginaev</t>
  </si>
  <si>
    <t>Arturo Valdes-Manzanilla</t>
  </si>
  <si>
    <t>Universidad Juarez Autonoma de Tabasco</t>
  </si>
  <si>
    <t>Carretera Villahermosa-Cardemas km 0.5</t>
  </si>
  <si>
    <t>Villahermosa</t>
  </si>
  <si>
    <t>Mexico</t>
  </si>
  <si>
    <t>Historical floods, climate reconstruction and modelling</t>
  </si>
  <si>
    <t>Historical floods events in the Papaloapan river</t>
  </si>
  <si>
    <t>SE Mexico</t>
  </si>
  <si>
    <t>wavelet analysis</t>
  </si>
  <si>
    <t>floods and climatic extremes</t>
  </si>
  <si>
    <t>https://sites.google.com/site/dacbiolarturovaldesm</t>
  </si>
  <si>
    <t>arturo.valdes@ujat.mx</t>
  </si>
  <si>
    <t>0000-0002-6441-9834</t>
  </si>
  <si>
    <t>Guillaume Jouve</t>
  </si>
  <si>
    <t>iXblue Sonar System Division</t>
  </si>
  <si>
    <t>46 Quai François Mitterrand 13600 La Ciotat</t>
  </si>
  <si>
    <t>La Ciotat</t>
  </si>
  <si>
    <t>Floods, inter-annual hydrological variability, paleoclimate</t>
  </si>
  <si>
    <t>Identification of flood microstructures, Holocene hydrological variability in lakes</t>
  </si>
  <si>
    <t>Moroccan Middle Atlas Mountains, Argentine Patagonia</t>
  </si>
  <si>
    <t>microfacies analysis (SEM-EDS), geochemistry (µ-XRF)</t>
  </si>
  <si>
    <t>mineralogy (XRD), diatoms, CHIRP sub-bottom profilers</t>
  </si>
  <si>
    <t>https://www.researchgate.net/profile/Guillaume_Jouve
https://www.linkedin.com/in/guillaume-jouve-51007b166/</t>
  </si>
  <si>
    <t>gui.jouve@gmail.com</t>
  </si>
  <si>
    <t>Rudolf Brázdil</t>
  </si>
  <si>
    <t>Institute of Geography, Masaryk University</t>
  </si>
  <si>
    <t>611 37</t>
  </si>
  <si>
    <t>Brno</t>
  </si>
  <si>
    <t>Hydroclimatic extremes</t>
  </si>
  <si>
    <t>Droughts from documentary data</t>
  </si>
  <si>
    <t>Central Europe</t>
  </si>
  <si>
    <t>Reconstructions based on documentary data, statsitical methods</t>
  </si>
  <si>
    <t>human impacts of floods and droughts</t>
  </si>
  <si>
    <t>http://geogr.muni.cz/climatology</t>
  </si>
  <si>
    <t>brazdil@sci.muni.cz</t>
  </si>
  <si>
    <t>Lisa Ely</t>
  </si>
  <si>
    <t>Central Washington University Dept of Geological Sciences</t>
  </si>
  <si>
    <t>400 E. University Way</t>
  </si>
  <si>
    <t>Ellensburg, Washington</t>
  </si>
  <si>
    <t>USA</t>
  </si>
  <si>
    <t>Paleofloods, tsunamis, fluvial geomorphology</t>
  </si>
  <si>
    <t>Tsunamis in Chile, paleofloods in western U.S.</t>
  </si>
  <si>
    <t>Chile, India, western U.S.</t>
  </si>
  <si>
    <t>stratigraphy, sedimentology</t>
  </si>
  <si>
    <t>current fluvial processes</t>
  </si>
  <si>
    <t>http://www.geology.cwu.edu/facstaff/ely/</t>
  </si>
  <si>
    <t>ely@geology.cwu.edu</t>
  </si>
  <si>
    <t>James Stagge</t>
  </si>
  <si>
    <t>The Ohio State University</t>
  </si>
  <si>
    <t>417 E Hitchcock Hall, 2070 Neil Ave</t>
  </si>
  <si>
    <t>Columbus</t>
  </si>
  <si>
    <t>Hydrology and hydraulics, drought, hydroclimatology</t>
  </si>
  <si>
    <t>Sub-annual hydrologic reconstruction with tree-rings</t>
  </si>
  <si>
    <t>Western U.S.A.</t>
  </si>
  <si>
    <t>Tree rings, stochastic time series analysis</t>
  </si>
  <si>
    <t>www.jstagge.com</t>
  </si>
  <si>
    <t>stagge.11@osu.edu</t>
  </si>
  <si>
    <t>0000-0002-3667-2904</t>
  </si>
  <si>
    <t>Nazzareno Diodato</t>
  </si>
  <si>
    <t xml:space="preserve">Met European Research Observatory </t>
  </si>
  <si>
    <t xml:space="preserve">Benevento </t>
  </si>
  <si>
    <t>Climate history, Environmental hydrology, Rainfall-runoff erosivity and sediment rates</t>
  </si>
  <si>
    <t>Last Millennium damaging hydrological events</t>
  </si>
  <si>
    <t>Central Mediterranean, South America, Germany</t>
  </si>
  <si>
    <t>Øyvind Paasche</t>
  </si>
  <si>
    <t>Norce Climate and Bjerknes Centre for Climate Research.</t>
  </si>
  <si>
    <t>Jahnebakken 5</t>
  </si>
  <si>
    <t>Flood reconstructions based on lake sediments</t>
  </si>
  <si>
    <t xml:space="preserve">Analyzing the last 1000 years in a single catchment using streamflow data, historical data, lake sediment data and climate models. </t>
  </si>
  <si>
    <t>Western Norway</t>
  </si>
  <si>
    <t xml:space="preserve">Environmental magnetisme, XRF, stats, modelling, </t>
  </si>
  <si>
    <t>Glaciers, weathering, co-production</t>
  </si>
  <si>
    <t>https://www.norceresearch.no/personer/øyvind-paasche</t>
  </si>
  <si>
    <t>oyvind.paasche@uib.no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</si>
</sst>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Arial"/>
      <family val="2"/>
    </font>
    <font>
      <b/>
      <sz val="10"/>
      <color theme="1"/>
      <name val="Arial"/>
      <family val="2"/>
    </font>
    <font>
      <b/>
      <sz val="12"/>
      <color theme="1"/>
      <name val="Arial"/>
      <family val="2"/>
    </font>
    <font>
      <u/>
      <sz val="11"/>
      <color theme="10"/>
      <name val="Calibri"/>
      <family val="2"/>
      <scheme val="minor"/>
    </font>
    <font>
      <sz val="11"/>
      <color rgb="FF000000"/>
      <name val="Calibri"/>
      <family val="2"/>
      <charset val="1"/>
    </font>
    <font>
      <u/>
      <sz val="11"/>
      <color rgb="FF0563C1"/>
      <name val="Calibri"/>
      <family val="2"/>
      <charset val="1"/>
    </font>
    <font>
      <u/>
      <sz val="10"/>
      <color theme="10"/>
      <name val="Calibri"/>
      <family val="2"/>
      <scheme val="minor"/>
    </font>
    <font>
      <sz val="10"/>
      <color rgb="FFFF0000"/>
      <name val="Arial"/>
      <family val="2"/>
    </font>
    <font>
      <sz val="9"/>
      <color rgb="FF494A4C"/>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xf numFmtId="0" fontId="5" fillId="0" borderId="0"/>
    <xf numFmtId="0" fontId="6" fillId="0" borderId="0" applyBorder="0" applyProtection="0"/>
  </cellStyleXfs>
  <cellXfs count="27">
    <xf numFmtId="0" fontId="0" fillId="0" borderId="0" xfId="0"/>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horizontal="left" vertical="center"/>
    </xf>
    <xf numFmtId="0" fontId="3" fillId="2" borderId="0" xfId="0" applyFont="1" applyFill="1" applyAlignment="1">
      <alignment horizontal="left" vertical="center"/>
    </xf>
    <xf numFmtId="0" fontId="1" fillId="0" borderId="0" xfId="0" applyFont="1" applyAlignment="1">
      <alignment horizontal="left" vertical="center" wrapText="1"/>
    </xf>
    <xf numFmtId="0" fontId="0" fillId="0" borderId="0" xfId="0" applyAlignment="1"/>
    <xf numFmtId="0" fontId="1" fillId="0" borderId="0" xfId="0" applyFont="1" applyAlignment="1">
      <alignment horizontal="left" vertical="center"/>
    </xf>
    <xf numFmtId="0" fontId="1" fillId="0" borderId="0" xfId="0" applyFont="1" applyAlignment="1">
      <alignment horizontal="left" vertical="center" wrapText="1"/>
    </xf>
    <xf numFmtId="0" fontId="3" fillId="2"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7" fillId="0" borderId="0" xfId="1" applyFont="1" applyAlignment="1">
      <alignment horizontal="left" vertical="center" wrapText="1"/>
    </xf>
    <xf numFmtId="0" fontId="1" fillId="0" borderId="0" xfId="0" applyFont="1"/>
    <xf numFmtId="0" fontId="4" fillId="0" borderId="0" xfId="1" applyAlignment="1">
      <alignment horizontal="left" vertical="center" wrapText="1"/>
    </xf>
    <xf numFmtId="0" fontId="8" fillId="0" borderId="0" xfId="0" applyFont="1" applyAlignment="1">
      <alignment horizontal="left" vertical="center" wrapText="1"/>
    </xf>
    <xf numFmtId="0" fontId="9" fillId="0" borderId="0" xfId="0" applyFont="1" applyAlignment="1">
      <alignment vertical="center" wrapText="1"/>
    </xf>
    <xf numFmtId="0" fontId="1" fillId="0" borderId="0" xfId="0" applyFont="1" applyAlignment="1">
      <alignment horizontal="center" vertical="center"/>
    </xf>
  </cellXfs>
  <cellStyles count="4">
    <cellStyle name="Hyperlink" xfId="1" builtinId="8"/>
    <cellStyle name="Link 2" xfId="3" xr:uid="{00000000-0005-0000-0000-000001000000}"/>
    <cellStyle name="Normal" xfId="0" builtinId="0"/>
    <cellStyle name="Standard 2" xfId="2" xr:uid="{00000000-0005-0000-0000-00000300000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uib.no/personer/Eivind.Wilhelm.Nagel.St&#248;ren" TargetMode="External"/><Relationship Id="rId21" Type="http://schemas.openxmlformats.org/officeDocument/2006/relationships/hyperlink" Target="mailto:benjamin.amann@queensu.ca" TargetMode="External"/><Relationship Id="rId42" Type="http://schemas.openxmlformats.org/officeDocument/2006/relationships/hyperlink" Target="mailto:yoav.bendor1@mail.huji.ac.il" TargetMode="External"/><Relationship Id="rId63" Type="http://schemas.openxmlformats.org/officeDocument/2006/relationships/hyperlink" Target="mailto:jruizbellet@gmail.com" TargetMode="External"/><Relationship Id="rId84" Type="http://schemas.openxmlformats.org/officeDocument/2006/relationships/hyperlink" Target="https://scholar.google.nl/citations?user=7q6NpO0AAAAJ&amp;hl=en" TargetMode="External"/><Relationship Id="rId138" Type="http://schemas.openxmlformats.org/officeDocument/2006/relationships/hyperlink" Target="mailto:kettner@colorado.edu" TargetMode="External"/><Relationship Id="rId159" Type="http://schemas.openxmlformats.org/officeDocument/2006/relationships/hyperlink" Target="https://www.researchgate.net/profile/Xu_Chen48?ev=hdr_xprf" TargetMode="External"/><Relationship Id="rId170" Type="http://schemas.openxmlformats.org/officeDocument/2006/relationships/hyperlink" Target="mailto:laura.conners.reynolds@gmail.com" TargetMode="External"/><Relationship Id="rId191" Type="http://schemas.openxmlformats.org/officeDocument/2006/relationships/hyperlink" Target="mailto:byellen@geo.umass.edu" TargetMode="External"/><Relationship Id="rId205" Type="http://schemas.openxmlformats.org/officeDocument/2006/relationships/hyperlink" Target="mailto:stagge.11@osu.edu" TargetMode="External"/><Relationship Id="rId107" Type="http://schemas.openxmlformats.org/officeDocument/2006/relationships/hyperlink" Target="https://www.unine.ch/chyn/home/collaborateurstrices/charges-denseignement-charges-de/wirth-stefanie.html" TargetMode="External"/><Relationship Id="rId11" Type="http://schemas.openxmlformats.org/officeDocument/2006/relationships/hyperlink" Target="http://lampea.cnrs.fr/spip.php?article44&amp;lang=fr" TargetMode="External"/><Relationship Id="rId32" Type="http://schemas.openxmlformats.org/officeDocument/2006/relationships/hyperlink" Target="mailto:pierre.sabatier@univ-savoie.fr" TargetMode="External"/><Relationship Id="rId53" Type="http://schemas.openxmlformats.org/officeDocument/2006/relationships/hyperlink" Target="mailto:schulte@ub.edu" TargetMode="External"/><Relationship Id="rId74" Type="http://schemas.openxmlformats.org/officeDocument/2006/relationships/hyperlink" Target="http://www.bafg.de/DE/08_Ref/M3/04_Mitarbeiter/dietrich/dietrich_node.html" TargetMode="External"/><Relationship Id="rId128" Type="http://schemas.openxmlformats.org/officeDocument/2006/relationships/hyperlink" Target="mailto:s.munoz@northeastern.edu" TargetMode="External"/><Relationship Id="rId149" Type="http://schemas.openxmlformats.org/officeDocument/2006/relationships/hyperlink" Target="mailto:Robert.Brakenridge@Colorado.edu" TargetMode="External"/><Relationship Id="rId5" Type="http://schemas.openxmlformats.org/officeDocument/2006/relationships/hyperlink" Target="mailto:amoreno@ipe.csic.es" TargetMode="External"/><Relationship Id="rId95" Type="http://schemas.openxmlformats.org/officeDocument/2006/relationships/hyperlink" Target="http://www.gfz-potsdam.de/en/section/hydrology/staff/profil/bruno-merz/" TargetMode="External"/><Relationship Id="rId160" Type="http://schemas.openxmlformats.org/officeDocument/2006/relationships/hyperlink" Target="http://www.geography.unibe.ch/research/paleolimnology_group/index_eng.html" TargetMode="External"/><Relationship Id="rId181" Type="http://schemas.openxmlformats.org/officeDocument/2006/relationships/hyperlink" Target="mailto:stephanie.girardclos@unige.ch" TargetMode="External"/><Relationship Id="rId22" Type="http://schemas.openxmlformats.org/officeDocument/2006/relationships/hyperlink" Target="mailto:alexis.metzger@live-cnrs.unistra.fr" TargetMode="External"/><Relationship Id="rId43" Type="http://schemas.openxmlformats.org/officeDocument/2006/relationships/hyperlink" Target="mailto:david.pino@upc.edu" TargetMode="External"/><Relationship Id="rId64" Type="http://schemas.openxmlformats.org/officeDocument/2006/relationships/hyperlink" Target="mailto:ciara.fleming@ucdconnect.ie" TargetMode="External"/><Relationship Id="rId118" Type="http://schemas.openxmlformats.org/officeDocument/2006/relationships/hyperlink" Target="ruediger.glaser@geographie.uni-freiburg.de" TargetMode="External"/><Relationship Id="rId139" Type="http://schemas.openxmlformats.org/officeDocument/2006/relationships/hyperlink" Target="mailto:satha13@hotmail.com,%20sathaporn@swu.ac.th" TargetMode="External"/><Relationship Id="rId85" Type="http://schemas.openxmlformats.org/officeDocument/2006/relationships/hyperlink" Target="http://www.geo.umass.edu/faculty/woodruff/" TargetMode="External"/><Relationship Id="rId150" Type="http://schemas.openxmlformats.org/officeDocument/2006/relationships/hyperlink" Target="mailto:brau@gfz-potsdam.de" TargetMode="External"/><Relationship Id="rId171" Type="http://schemas.openxmlformats.org/officeDocument/2006/relationships/hyperlink" Target="http://lauracreynolds.weebly.com/" TargetMode="External"/><Relationship Id="rId192" Type="http://schemas.openxmlformats.org/officeDocument/2006/relationships/hyperlink" Target="https://blogs.umass.edu/byellen" TargetMode="External"/><Relationship Id="rId206" Type="http://schemas.openxmlformats.org/officeDocument/2006/relationships/hyperlink" Target="https://www.norceresearch.no/personer/&#248;yvind-paasche" TargetMode="External"/><Relationship Id="rId12" Type="http://schemas.openxmlformats.org/officeDocument/2006/relationships/hyperlink" Target="mailto:ollivier@mmsh.univ-aix.fr" TargetMode="External"/><Relationship Id="rId33" Type="http://schemas.openxmlformats.org/officeDocument/2006/relationships/hyperlink" Target="http://www.conicet.gov.ar/new_scp/detalle.php?id=19695&amp;datos_academicos=yes" TargetMode="External"/><Relationship Id="rId108" Type="http://schemas.openxmlformats.org/officeDocument/2006/relationships/hyperlink" Target="https://scholar.google.co.in/citations?user=SGjWCWYAAAAJ&amp;hl=en" TargetMode="External"/><Relationship Id="rId129" Type="http://schemas.openxmlformats.org/officeDocument/2006/relationships/hyperlink" Target="mailto:pcorella@iqfr.csic.es" TargetMode="External"/><Relationship Id="rId54" Type="http://schemas.openxmlformats.org/officeDocument/2006/relationships/hyperlink" Target="http://www.palaeo.org/index.html" TargetMode="External"/><Relationship Id="rId75" Type="http://schemas.openxmlformats.org/officeDocument/2006/relationships/hyperlink" Target="https://sites.google.com/site/anamorenocaballud/" TargetMode="External"/><Relationship Id="rId96" Type="http://schemas.openxmlformats.org/officeDocument/2006/relationships/hyperlink" Target="https://www.researchgate.net/profile/Sujay_Bandyopadhyay" TargetMode="External"/><Relationship Id="rId140" Type="http://schemas.openxmlformats.org/officeDocument/2006/relationships/hyperlink" Target="mailto:mbarriendos@ub.edu" TargetMode="External"/><Relationship Id="rId161" Type="http://schemas.openxmlformats.org/officeDocument/2006/relationships/hyperlink" Target="mailto:lgiosan@whoi.edu" TargetMode="External"/><Relationship Id="rId182" Type="http://schemas.openxmlformats.org/officeDocument/2006/relationships/hyperlink" Target="mailto:jnovoa@userena.cl" TargetMode="External"/><Relationship Id="rId6" Type="http://schemas.openxmlformats.org/officeDocument/2006/relationships/hyperlink" Target="http://dgo.xmu.edu.cn/research/Palaeoceanclim.html" TargetMode="External"/><Relationship Id="rId23" Type="http://schemas.openxmlformats.org/officeDocument/2006/relationships/hyperlink" Target="mailto:bashirahmad1@live.com" TargetMode="External"/><Relationship Id="rId119" Type="http://schemas.openxmlformats.org/officeDocument/2006/relationships/hyperlink" Target="annette.boesmeier@geographie.uni-freiburg.de" TargetMode="External"/><Relationship Id="rId44" Type="http://schemas.openxmlformats.org/officeDocument/2006/relationships/hyperlink" Target="https://www.researchgate.net/profile/Andres_Antico2" TargetMode="External"/><Relationship Id="rId65" Type="http://schemas.openxmlformats.org/officeDocument/2006/relationships/hyperlink" Target="mailto:eivind.storen@uib.no" TargetMode="External"/><Relationship Id="rId86" Type="http://schemas.openxmlformats.org/officeDocument/2006/relationships/hyperlink" Target="https://scholar.google.es/citations?user=h-P51jUAAAAJ&amp;hl=es" TargetMode="External"/><Relationship Id="rId130" Type="http://schemas.openxmlformats.org/officeDocument/2006/relationships/hyperlink" Target="mailto:benito@mncn.csic.es" TargetMode="External"/><Relationship Id="rId151" Type="http://schemas.openxmlformats.org/officeDocument/2006/relationships/hyperlink" Target="mailto:varyl.thorndycraft@rhul.ac.uk" TargetMode="External"/><Relationship Id="rId172" Type="http://schemas.openxmlformats.org/officeDocument/2006/relationships/hyperlink" Target="mailto:kikelson@gmail.com" TargetMode="External"/><Relationship Id="rId193" Type="http://schemas.openxmlformats.org/officeDocument/2006/relationships/hyperlink" Target="mailto:zagivitjob@gmail.com" TargetMode="External"/><Relationship Id="rId207" Type="http://schemas.openxmlformats.org/officeDocument/2006/relationships/hyperlink" Target="mailto:oyvind.paasche@uib.no" TargetMode="External"/><Relationship Id="rId13" Type="http://schemas.openxmlformats.org/officeDocument/2006/relationships/hyperlink" Target="mailto:pierre.brigode@unice.fr" TargetMode="External"/><Relationship Id="rId109" Type="http://schemas.openxmlformats.org/officeDocument/2006/relationships/hyperlink" Target="https://www.researchgate.net/profile/Olusegun_Adeaga" TargetMode="External"/><Relationship Id="rId34" Type="http://schemas.openxmlformats.org/officeDocument/2006/relationships/hyperlink" Target="mailto:fisla@mdp.edu.ar" TargetMode="External"/><Relationship Id="rId55" Type="http://schemas.openxmlformats.org/officeDocument/2006/relationships/hyperlink" Target="mailto:sant.dhananjay-geology@msubaroda.ac.in" TargetMode="External"/><Relationship Id="rId76" Type="http://schemas.openxmlformats.org/officeDocument/2006/relationships/hyperlink" Target="http://ivm.vu.nl/en/people/researchers/Water-Climate-Risk/Scussolini/index.aspx" TargetMode="External"/><Relationship Id="rId97" Type="http://schemas.openxmlformats.org/officeDocument/2006/relationships/hyperlink" Target="http://tolu.giub.uni-bonn.de/herget/welcome-engl.html" TargetMode="External"/><Relationship Id="rId120" Type="http://schemas.openxmlformats.org/officeDocument/2006/relationships/hyperlink" Target="https://pure.royalholloway.ac.uk/portal/en/persons/varyl-thorndycraft(620d36bb-52a5-4a6c-ade4-7cd07b9c90b3)/publications.html" TargetMode="External"/><Relationship Id="rId141" Type="http://schemas.openxmlformats.org/officeDocument/2006/relationships/hyperlink" Target="mailto:pierre.francus@ete.inrs.ca" TargetMode="External"/><Relationship Id="rId7" Type="http://schemas.openxmlformats.org/officeDocument/2006/relationships/hyperlink" Target="mailto:daniele.colombaroli@ips.unibe.ch" TargetMode="External"/><Relationship Id="rId162" Type="http://schemas.openxmlformats.org/officeDocument/2006/relationships/hyperlink" Target="mailto:fpeng89@163.com" TargetMode="External"/><Relationship Id="rId183" Type="http://schemas.openxmlformats.org/officeDocument/2006/relationships/hyperlink" Target="http://www.ceaza.cl/" TargetMode="External"/><Relationship Id="rId24" Type="http://schemas.openxmlformats.org/officeDocument/2006/relationships/hyperlink" Target="www.dendrolab.ch/en/ms.php" TargetMode="External"/><Relationship Id="rId40" Type="http://schemas.openxmlformats.org/officeDocument/2006/relationships/hyperlink" Target="mailto:jef.vandenberghe@vu.nl" TargetMode="External"/><Relationship Id="rId45" Type="http://schemas.openxmlformats.org/officeDocument/2006/relationships/hyperlink" Target="mailto:michael.kahle@geographie.uni-freiburg.de" TargetMode="External"/><Relationship Id="rId66" Type="http://schemas.openxmlformats.org/officeDocument/2006/relationships/hyperlink" Target="http://www.dendrolab.ch/en/jab.php" TargetMode="External"/><Relationship Id="rId87" Type="http://schemas.openxmlformats.org/officeDocument/2006/relationships/hyperlink" Target="https://www.usgs.gov/staff-profiles/lysanna-anderson" TargetMode="External"/><Relationship Id="rId110" Type="http://schemas.openxmlformats.org/officeDocument/2006/relationships/hyperlink" Target="http://www.macs.udl.cat/spa/" TargetMode="External"/><Relationship Id="rId115" Type="http://schemas.openxmlformats.org/officeDocument/2006/relationships/hyperlink" Target="http://www.gm.univ-montp2.fr/spip.php?article2490" TargetMode="External"/><Relationship Id="rId131" Type="http://schemas.openxmlformats.org/officeDocument/2006/relationships/hyperlink" Target="mailto:aantico@santafe-conicet.gov.ar" TargetMode="External"/><Relationship Id="rId136" Type="http://schemas.openxmlformats.org/officeDocument/2006/relationships/hyperlink" Target="mailto:lyang@gshdl.uni-kiel.de" TargetMode="External"/><Relationship Id="rId157" Type="http://schemas.openxmlformats.org/officeDocument/2006/relationships/hyperlink" Target="https://www.researchgate.net/profile/Ibouraima_Yabi" TargetMode="External"/><Relationship Id="rId178" Type="http://schemas.openxmlformats.org/officeDocument/2006/relationships/hyperlink" Target="https://www.researchgate.net/profile/Sourav_Mukhopadhyay5" TargetMode="External"/><Relationship Id="rId61" Type="http://schemas.openxmlformats.org/officeDocument/2006/relationships/hyperlink" Target="https://www.researchgate.net/profile/Jean_Hounkpe" TargetMode="External"/><Relationship Id="rId82" Type="http://schemas.openxmlformats.org/officeDocument/2006/relationships/hyperlink" Target="http://sydney.edu.au/science/geosciences/people/pg_decarli.shtml" TargetMode="External"/><Relationship Id="rId152" Type="http://schemas.openxmlformats.org/officeDocument/2006/relationships/hyperlink" Target="http://www.geographie.uni-freiburg.de/ipg/team/glaser_ruediger" TargetMode="External"/><Relationship Id="rId173" Type="http://schemas.openxmlformats.org/officeDocument/2006/relationships/hyperlink" Target="mailto:stefano.segadelli@regione.emilia-romagna.it" TargetMode="External"/><Relationship Id="rId194" Type="http://schemas.openxmlformats.org/officeDocument/2006/relationships/hyperlink" Target="https://www.researchgate.net/profile/Vitalii_Zaginaev" TargetMode="External"/><Relationship Id="rId199" Type="http://schemas.openxmlformats.org/officeDocument/2006/relationships/hyperlink" Target="mailto:gui.jouve@gmail.com" TargetMode="External"/><Relationship Id="rId203" Type="http://schemas.openxmlformats.org/officeDocument/2006/relationships/hyperlink" Target="http://www.geology.cwu.edu/facstaff/ely/" TargetMode="External"/><Relationship Id="rId208" Type="http://schemas.openxmlformats.org/officeDocument/2006/relationships/printerSettings" Target="../printerSettings/printerSettings1.bin"/><Relationship Id="rId19" Type="http://schemas.openxmlformats.org/officeDocument/2006/relationships/hyperlink" Target="mailto:elleder@chmi.cz" TargetMode="External"/><Relationship Id="rId14" Type="http://schemas.openxmlformats.org/officeDocument/2006/relationships/hyperlink" Target="https://sites.google.com/site/pierrebrigode/" TargetMode="External"/><Relationship Id="rId30" Type="http://schemas.openxmlformats.org/officeDocument/2006/relationships/hyperlink" Target="mailto:m.hofstaetter@zamg.ac.at" TargetMode="External"/><Relationship Id="rId35" Type="http://schemas.openxmlformats.org/officeDocument/2006/relationships/hyperlink" Target="mailto:w.h.j.toonen@gmail.com" TargetMode="External"/><Relationship Id="rId56" Type="http://schemas.openxmlformats.org/officeDocument/2006/relationships/hyperlink" Target="mailto:oadeaga@unilag.edu.ng" TargetMode="External"/><Relationship Id="rId77" Type="http://schemas.openxmlformats.org/officeDocument/2006/relationships/hyperlink" Target="http://www.rcmg.ugent.be/%20;%20https:/geologieugent.wordpress.com/expeditions/paleo-glofs/" TargetMode="External"/><Relationship Id="rId100" Type="http://schemas.openxmlformats.org/officeDocument/2006/relationships/hyperlink" Target="http://www.gshdl.uni-kiel.de/the-graduate-school/people/?pid=220" TargetMode="External"/><Relationship Id="rId105" Type="http://schemas.openxmlformats.org/officeDocument/2006/relationships/hyperlink" Target="https://www.researchgate.net/profile/Dariia_Kholiavchuk" TargetMode="External"/><Relationship Id="rId126" Type="http://schemas.openxmlformats.org/officeDocument/2006/relationships/hyperlink" Target="mailto:selvaraj@xmu.edu.cn;%20kselva8@yahoo.com" TargetMode="External"/><Relationship Id="rId147" Type="http://schemas.openxmlformats.org/officeDocument/2006/relationships/hyperlink" Target="mailto:cbalasch@macs.udl.cat" TargetMode="External"/><Relationship Id="rId168" Type="http://schemas.openxmlformats.org/officeDocument/2006/relationships/hyperlink" Target="mailto:daryl@catchmentconnections.com.au" TargetMode="External"/><Relationship Id="rId8" Type="http://schemas.openxmlformats.org/officeDocument/2006/relationships/hyperlink" Target="https://www.researchgate.net/profile/Daniele_Colombaroli" TargetMode="External"/><Relationship Id="rId51" Type="http://schemas.openxmlformats.org/officeDocument/2006/relationships/hyperlink" Target="mailto:flavio.anselmetti@geo.unibe.ch" TargetMode="External"/><Relationship Id="rId72" Type="http://schemas.openxmlformats.org/officeDocument/2006/relationships/hyperlink" Target="https://tu-dresden.de/bu/umwelt/forst/boden/das-institut/staff/scientific-staff/lucas_kaempf" TargetMode="External"/><Relationship Id="rId93" Type="http://schemas.openxmlformats.org/officeDocument/2006/relationships/hyperlink" Target="http://www.geo.uni-potsdam.de/member-details/show/542.html%20;%20http:/www.researcherid.com/rid/B-6389-2013" TargetMode="External"/><Relationship Id="rId98" Type="http://schemas.openxmlformats.org/officeDocument/2006/relationships/hyperlink" Target="http://www.irstea.fr/en/lang" TargetMode="External"/><Relationship Id="rId121" Type="http://schemas.openxmlformats.org/officeDocument/2006/relationships/hyperlink" Target="mailto:bruno.wilhelm@univ-grenoble-alpes.fr" TargetMode="External"/><Relationship Id="rId142" Type="http://schemas.openxmlformats.org/officeDocument/2006/relationships/hyperlink" Target="mailto:baker@email.arizona.edu" TargetMode="External"/><Relationship Id="rId163" Type="http://schemas.openxmlformats.org/officeDocument/2006/relationships/hyperlink" Target="mailto:martin.grosjean@oeschger.unibe.ch" TargetMode="External"/><Relationship Id="rId184" Type="http://schemas.openxmlformats.org/officeDocument/2006/relationships/hyperlink" Target="mailto:jotume@gmail.com" TargetMode="External"/><Relationship Id="rId189" Type="http://schemas.openxmlformats.org/officeDocument/2006/relationships/hyperlink" Target="https://www.researchgate.net/profile/Fiona_Williamson" TargetMode="External"/><Relationship Id="rId3" Type="http://schemas.openxmlformats.org/officeDocument/2006/relationships/hyperlink" Target="mailto:lucas.kaempf@tu-dresden.de" TargetMode="External"/><Relationship Id="rId25" Type="http://schemas.openxmlformats.org/officeDocument/2006/relationships/hyperlink" Target="mailto:markus.stoffel@unige.ch" TargetMode="External"/><Relationship Id="rId46" Type="http://schemas.openxmlformats.org/officeDocument/2006/relationships/hyperlink" Target="mailto:blas@ipe.csic.es" TargetMode="External"/><Relationship Id="rId67" Type="http://schemas.openxmlformats.org/officeDocument/2006/relationships/hyperlink" Target="http://www.gfz-potsdam.de/sektion/klimadynamik-und-landschaftsentwicklung/mitarbeiter/profil/marieke-ahlborn/" TargetMode="External"/><Relationship Id="rId116" Type="http://schemas.openxmlformats.org/officeDocument/2006/relationships/hyperlink" Target="http://www.gfz-potsdam.de/sektion/klimadynamik-und-landschaftsentwicklung/mitarbeiter/profil/achim-brauer/" TargetMode="External"/><Relationship Id="rId137" Type="http://schemas.openxmlformats.org/officeDocument/2006/relationships/hyperlink" Target="mailto:ioanapersoiu@gmail.com" TargetMode="External"/><Relationship Id="rId158" Type="http://schemas.openxmlformats.org/officeDocument/2006/relationships/hyperlink" Target="mailto:yafid2@yahoo.fr" TargetMode="External"/><Relationship Id="rId20" Type="http://schemas.openxmlformats.org/officeDocument/2006/relationships/hyperlink" Target="http://benjaminamann.wixsite.com/amannb%20%20http:/www.queensu.ca/geographyandplanning/evex/" TargetMode="External"/><Relationship Id="rId41" Type="http://schemas.openxmlformats.org/officeDocument/2006/relationships/hyperlink" Target="mailto:atle.nesje@uib.no" TargetMode="External"/><Relationship Id="rId62" Type="http://schemas.openxmlformats.org/officeDocument/2006/relationships/hyperlink" Target="mailto:i.c.fuller@massey.ac.nz" TargetMode="External"/><Relationship Id="rId83" Type="http://schemas.openxmlformats.org/officeDocument/2006/relationships/hyperlink" Target="http://www.waterresources.at/index.php?id=67" TargetMode="External"/><Relationship Id="rId88" Type="http://schemas.openxmlformats.org/officeDocument/2006/relationships/hyperlink" Target="http://www.uib.no/geo/personer?field_uib_first_name_value=atle&amp;field_uib_last_name_value=nesje&amp;field_uib_user_competence=" TargetMode="External"/><Relationship Id="rId111" Type="http://schemas.openxmlformats.org/officeDocument/2006/relationships/hyperlink" Target="http://floodobservatory.colorado.edu/" TargetMode="External"/><Relationship Id="rId132" Type="http://schemas.openxmlformats.org/officeDocument/2006/relationships/hyperlink" Target="mailto:christian.rohr@hist.unibe.ch" TargetMode="External"/><Relationship Id="rId153" Type="http://schemas.openxmlformats.org/officeDocument/2006/relationships/hyperlink" Target="http://www.geographie.uni-freiburg.de/ipg/team/boesmeier_annette" TargetMode="External"/><Relationship Id="rId174" Type="http://schemas.openxmlformats.org/officeDocument/2006/relationships/hyperlink" Target="https://ambiente.regione.emilia-romagna.it/it/geologia" TargetMode="External"/><Relationship Id="rId179" Type="http://schemas.openxmlformats.org/officeDocument/2006/relationships/hyperlink" Target="mailto:ipanyush@email.arizona.edu" TargetMode="External"/><Relationship Id="rId195" Type="http://schemas.openxmlformats.org/officeDocument/2006/relationships/hyperlink" Target="http://orcid.org/0000-0001-6341-3046" TargetMode="External"/><Relationship Id="rId190" Type="http://schemas.openxmlformats.org/officeDocument/2006/relationships/hyperlink" Target="mailto:fionawilliamson76@gmail.com" TargetMode="External"/><Relationship Id="rId204" Type="http://schemas.openxmlformats.org/officeDocument/2006/relationships/hyperlink" Target="http://www.jstagge.com/" TargetMode="External"/><Relationship Id="rId15" Type="http://schemas.openxmlformats.org/officeDocument/2006/relationships/hyperlink" Target="mailto:georgpichard@yahoo.fr" TargetMode="External"/><Relationship Id="rId36" Type="http://schemas.openxmlformats.org/officeDocument/2006/relationships/hyperlink" Target="mailto:woodruff@geo.umass.edu" TargetMode="External"/><Relationship Id="rId57" Type="http://schemas.openxmlformats.org/officeDocument/2006/relationships/hyperlink" Target="mailto:jrodysill@usgs.gov" TargetMode="External"/><Relationship Id="rId106" Type="http://schemas.openxmlformats.org/officeDocument/2006/relationships/hyperlink" Target="https://lindenashcroft.com/" TargetMode="External"/><Relationship Id="rId127" Type="http://schemas.openxmlformats.org/officeDocument/2006/relationships/hyperlink" Target="mailto:haozx@igsnrr.ac.cn" TargetMode="External"/><Relationship Id="rId10" Type="http://schemas.openxmlformats.org/officeDocument/2006/relationships/hyperlink" Target="mailto:sebastien.bertrand@ugent.be" TargetMode="External"/><Relationship Id="rId31" Type="http://schemas.openxmlformats.org/officeDocument/2006/relationships/hyperlink" Target="http://edytem.univ-savoie.fr/annuaire/SABATIER-Pierre" TargetMode="External"/><Relationship Id="rId52" Type="http://schemas.openxmlformats.org/officeDocument/2006/relationships/hyperlink" Target="mailto:stefan.lauterbach@uibk.ac.at" TargetMode="External"/><Relationship Id="rId73" Type="http://schemas.openxmlformats.org/officeDocument/2006/relationships/hyperlink" Target="https://www.liverpool.ac.uk/environmental-sciences/staff/neil-macdonald/" TargetMode="External"/><Relationship Id="rId78" Type="http://schemas.openxmlformats.org/officeDocument/2006/relationships/hyperlink" Target="https://munozse.wordpress.com/" TargetMode="External"/><Relationship Id="rId94" Type="http://schemas.openxmlformats.org/officeDocument/2006/relationships/hyperlink" Target="http://www.hist.unibe.ch/ueber_uns/personen/rohr_christian/index_ger.html" TargetMode="External"/><Relationship Id="rId99" Type="http://schemas.openxmlformats.org/officeDocument/2006/relationships/hyperlink" Target="https://www.bgc-jena.mpg.de/bgi/index.php/People/JeanPhilippeJenny" TargetMode="External"/><Relationship Id="rId101" Type="http://schemas.openxmlformats.org/officeDocument/2006/relationships/hyperlink" Target="http://www.geo.unibe.ch/anselmetti" TargetMode="External"/><Relationship Id="rId122" Type="http://schemas.openxmlformats.org/officeDocument/2006/relationships/hyperlink" Target="mailto:rdenniston@cornellcollege.edu" TargetMode="External"/><Relationship Id="rId143" Type="http://schemas.openxmlformats.org/officeDocument/2006/relationships/hyperlink" Target="mailto:d.kholyavchuk@chnu.edu.ua" TargetMode="External"/><Relationship Id="rId148" Type="http://schemas.openxmlformats.org/officeDocument/2006/relationships/hyperlink" Target="mailto:carloscerralbo@hotmail.com,%20%20csanchezg@ub.edu" TargetMode="External"/><Relationship Id="rId164" Type="http://schemas.openxmlformats.org/officeDocument/2006/relationships/hyperlink" Target="mailto:xuchen@cug.edu.cn" TargetMode="External"/><Relationship Id="rId169" Type="http://schemas.openxmlformats.org/officeDocument/2006/relationships/hyperlink" Target="mailto:dmeko@LTRR.arizona.edu" TargetMode="External"/><Relationship Id="rId185" Type="http://schemas.openxmlformats.org/officeDocument/2006/relationships/hyperlink" Target="mailto:pinkezsolt@gmail.com" TargetMode="External"/><Relationship Id="rId4" Type="http://schemas.openxmlformats.org/officeDocument/2006/relationships/hyperlink" Target="mailto:dietrich@bafg.de" TargetMode="External"/><Relationship Id="rId9" Type="http://schemas.openxmlformats.org/officeDocument/2006/relationships/hyperlink" Target="mailto:paolo.scussolini@vu.nl" TargetMode="External"/><Relationship Id="rId180" Type="http://schemas.openxmlformats.org/officeDocument/2006/relationships/hyperlink" Target="https://www.researchgate.net/profile/Irina_Panyushkina" TargetMode="External"/><Relationship Id="rId26" Type="http://schemas.openxmlformats.org/officeDocument/2006/relationships/hyperlink" Target="mailto:therrell@ua.edu" TargetMode="External"/><Relationship Id="rId47" Type="http://schemas.openxmlformats.org/officeDocument/2006/relationships/hyperlink" Target="mailto:joseandreslopez@gmail.com" TargetMode="External"/><Relationship Id="rId68" Type="http://schemas.openxmlformats.org/officeDocument/2006/relationships/hyperlink" Target="http://www.lthe.fr/LTHE/pageperso/wilhelm/" TargetMode="External"/><Relationship Id="rId89" Type="http://schemas.openxmlformats.org/officeDocument/2006/relationships/hyperlink" Target="http://en.earth.huji.ac.il/people/yoav-ben-dor" TargetMode="External"/><Relationship Id="rId112" Type="http://schemas.openxmlformats.org/officeDocument/2006/relationships/hyperlink" Target="http://www.albany.edu/anthro/rrosenswig.php" TargetMode="External"/><Relationship Id="rId133" Type="http://schemas.openxmlformats.org/officeDocument/2006/relationships/hyperlink" Target="mailto:bmerz@gfz-potsdam.de" TargetMode="External"/><Relationship Id="rId154" Type="http://schemas.openxmlformats.org/officeDocument/2006/relationships/hyperlink" Target="mailto:haozx@igsnrr.ac.cn" TargetMode="External"/><Relationship Id="rId175" Type="http://schemas.openxmlformats.org/officeDocument/2006/relationships/hyperlink" Target="mailto:nicolas.maughan@gmail.com" TargetMode="External"/><Relationship Id="rId196" Type="http://schemas.openxmlformats.org/officeDocument/2006/relationships/hyperlink" Target="mailto:arturo.valdes@ujat.mx" TargetMode="External"/><Relationship Id="rId200" Type="http://schemas.openxmlformats.org/officeDocument/2006/relationships/hyperlink" Target="mailto:brazdil@sci.muni.cz" TargetMode="External"/><Relationship Id="rId16" Type="http://schemas.openxmlformats.org/officeDocument/2006/relationships/hyperlink" Target="https://www.histrhone.cerege.fr/" TargetMode="External"/><Relationship Id="rId37" Type="http://schemas.openxmlformats.org/officeDocument/2006/relationships/hyperlink" Target="http://wel.lzu.edu.cn/fh/07/uonxcxu.htm?1301480608" TargetMode="External"/><Relationship Id="rId58" Type="http://schemas.openxmlformats.org/officeDocument/2006/relationships/hyperlink" Target="mailto:lopeztorrijos.ricardo@gmail.com" TargetMode="External"/><Relationship Id="rId79" Type="http://schemas.openxmlformats.org/officeDocument/2006/relationships/hyperlink" Target="http://ac2.iqfr.csic.es/en/" TargetMode="External"/><Relationship Id="rId102" Type="http://schemas.openxmlformats.org/officeDocument/2006/relationships/hyperlink" Target="http://quaternary.uibk.ac.at/People/Staff/Stefan-Lauterbach.aspx?type=info" TargetMode="External"/><Relationship Id="rId123" Type="http://schemas.openxmlformats.org/officeDocument/2006/relationships/hyperlink" Target="mailto:mudelsee@climate-risk-analysis.com" TargetMode="External"/><Relationship Id="rId144" Type="http://schemas.openxmlformats.org/officeDocument/2006/relationships/hyperlink" Target="mailto:lindenashcroft@gmail.com" TargetMode="External"/><Relationship Id="rId90" Type="http://schemas.openxmlformats.org/officeDocument/2006/relationships/hyperlink" Target="http://futur.upc.edu/DavidPinoGonzalez" TargetMode="External"/><Relationship Id="rId165" Type="http://schemas.openxmlformats.org/officeDocument/2006/relationships/hyperlink" Target="mailto:nilendu_singh@yahoo.com" TargetMode="External"/><Relationship Id="rId186" Type="http://schemas.openxmlformats.org/officeDocument/2006/relationships/hyperlink" Target="http://tef.elte.hu/en/department/academic-staff.html?id=189" TargetMode="External"/><Relationship Id="rId27" Type="http://schemas.openxmlformats.org/officeDocument/2006/relationships/hyperlink" Target="mailto:esutherland@fs.fed.us" TargetMode="External"/><Relationship Id="rId48" Type="http://schemas.openxmlformats.org/officeDocument/2006/relationships/hyperlink" Target="mailto:herget@giub.uni-bonn.de" TargetMode="External"/><Relationship Id="rId69" Type="http://schemas.openxmlformats.org/officeDocument/2006/relationships/hyperlink" Target="http://www.cornellcollege.edu/academics/our-faculty/faculty-profile/index.php/show/rdenniston" TargetMode="External"/><Relationship Id="rId113" Type="http://schemas.openxmlformats.org/officeDocument/2006/relationships/hyperlink" Target="http://www.massey.ac.nz/massey/expertise/profile.cfm?stref=543830" TargetMode="External"/><Relationship Id="rId134" Type="http://schemas.openxmlformats.org/officeDocument/2006/relationships/hyperlink" Target="mailto:&#160;sujaybandyopadhyayest@gmail.com" TargetMode="External"/><Relationship Id="rId80" Type="http://schemas.openxmlformats.org/officeDocument/2006/relationships/hyperlink" Target="http://live.unistra.fr/le-laboratoire/annuaire/metzger-alexis/" TargetMode="External"/><Relationship Id="rId155" Type="http://schemas.openxmlformats.org/officeDocument/2006/relationships/hyperlink" Target="https://scholar.google.es/citations?user=qQkpl-wAAAAJ&amp;hl=en" TargetMode="External"/><Relationship Id="rId176" Type="http://schemas.openxmlformats.org/officeDocument/2006/relationships/hyperlink" Target="https://univ-amu.academia.edu/NicolasMaughan" TargetMode="External"/><Relationship Id="rId197" Type="http://schemas.openxmlformats.org/officeDocument/2006/relationships/hyperlink" Target="https://sites.google.com/site/dacbiolarturovaldesm" TargetMode="External"/><Relationship Id="rId201" Type="http://schemas.openxmlformats.org/officeDocument/2006/relationships/hyperlink" Target="http://geogr.muni.cz/climatology" TargetMode="External"/><Relationship Id="rId17" Type="http://schemas.openxmlformats.org/officeDocument/2006/relationships/hyperlink" Target="http://www.acfas.ca/user/55326" TargetMode="External"/><Relationship Id="rId38" Type="http://schemas.openxmlformats.org/officeDocument/2006/relationships/hyperlink" Target="mailto:zhouaf@lzu.edu.cn,%20zhouaf02@yahoo.com" TargetMode="External"/><Relationship Id="rId59" Type="http://schemas.openxmlformats.org/officeDocument/2006/relationships/hyperlink" Target="mailto:rrosenswig@albany.edu" TargetMode="External"/><Relationship Id="rId103" Type="http://schemas.openxmlformats.org/officeDocument/2006/relationships/hyperlink" Target="http://instaar.colorado.edu/people/albert-j-kettner/" TargetMode="External"/><Relationship Id="rId124" Type="http://schemas.openxmlformats.org/officeDocument/2006/relationships/hyperlink" Target="mailto:ludlowf@tcd.ie" TargetMode="External"/><Relationship Id="rId70" Type="http://schemas.openxmlformats.org/officeDocument/2006/relationships/hyperlink" Target="http://www.climate-risk-analysis.com/" TargetMode="External"/><Relationship Id="rId91" Type="http://schemas.openxmlformats.org/officeDocument/2006/relationships/hyperlink" Target="http://orcid.org/0000-0001-8571-2821" TargetMode="External"/><Relationship Id="rId145" Type="http://schemas.openxmlformats.org/officeDocument/2006/relationships/hyperlink" Target="mailto:stefanie.wirth@unine.ch" TargetMode="External"/><Relationship Id="rId166" Type="http://schemas.openxmlformats.org/officeDocument/2006/relationships/hyperlink" Target="mailto:J.L.Moloney@2014.hull.ac.uk" TargetMode="External"/><Relationship Id="rId187" Type="http://schemas.openxmlformats.org/officeDocument/2006/relationships/hyperlink" Target="mailto:christian.reinhardt-imjela@fu-berlin.de" TargetMode="External"/><Relationship Id="rId1" Type="http://schemas.openxmlformats.org/officeDocument/2006/relationships/hyperlink" Target="mailto:marieke.ahlborn@gfz-potsdam.de" TargetMode="External"/><Relationship Id="rId28" Type="http://schemas.openxmlformats.org/officeDocument/2006/relationships/hyperlink" Target="https://www.fs.fed.us/rmrs/people/esutherland" TargetMode="External"/><Relationship Id="rId49" Type="http://schemas.openxmlformats.org/officeDocument/2006/relationships/hyperlink" Target="mailto:l.slater@lboro.ac.uk" TargetMode="External"/><Relationship Id="rId114" Type="http://schemas.openxmlformats.org/officeDocument/2006/relationships/hyperlink" Target="https://www.ucd.ie/geography/study/graduateprogrammes/graduateresearchers/%20%20%20;%20%20%20https:/earthandplanetary.wordpress.com/irelands-flood-history-unearthing-our-potential-archives/" TargetMode="External"/><Relationship Id="rId60" Type="http://schemas.openxmlformats.org/officeDocument/2006/relationships/hyperlink" Target="mailto:jeanhounkpe@gmail.com" TargetMode="External"/><Relationship Id="rId81" Type="http://schemas.openxmlformats.org/officeDocument/2006/relationships/hyperlink" Target="https://dendro.as.ua.edu/" TargetMode="External"/><Relationship Id="rId135" Type="http://schemas.openxmlformats.org/officeDocument/2006/relationships/hyperlink" Target="mailto:michel.lang@irstea.fr" TargetMode="External"/><Relationship Id="rId156" Type="http://schemas.openxmlformats.org/officeDocument/2006/relationships/hyperlink" Target="mailto:jotume@gmail.com." TargetMode="External"/><Relationship Id="rId177" Type="http://schemas.openxmlformats.org/officeDocument/2006/relationships/hyperlink" Target="mailto:souravgeo.mukherjee@gmail.com" TargetMode="External"/><Relationship Id="rId198" Type="http://schemas.openxmlformats.org/officeDocument/2006/relationships/hyperlink" Target="https://www.researchgate.net/profile/Guillaume_Jouve" TargetMode="External"/><Relationship Id="rId202" Type="http://schemas.openxmlformats.org/officeDocument/2006/relationships/hyperlink" Target="mailto:ely@geology.cwu.edu" TargetMode="External"/><Relationship Id="rId18" Type="http://schemas.openxmlformats.org/officeDocument/2006/relationships/hyperlink" Target="mailto:mj.isabelle@ouranos.ca" TargetMode="External"/><Relationship Id="rId39" Type="http://schemas.openxmlformats.org/officeDocument/2006/relationships/hyperlink" Target="mailto:landerson@usgs.gov" TargetMode="External"/><Relationship Id="rId50" Type="http://schemas.openxmlformats.org/officeDocument/2006/relationships/hyperlink" Target="www.louisejslater.com" TargetMode="External"/><Relationship Id="rId104" Type="http://schemas.openxmlformats.org/officeDocument/2006/relationships/hyperlink" Target="http://ete.inrs.ca/pierre-francus" TargetMode="External"/><Relationship Id="rId125" Type="http://schemas.openxmlformats.org/officeDocument/2006/relationships/hyperlink" Target="mailto:neil.macdonald@liverpool.ac.uk" TargetMode="External"/><Relationship Id="rId146" Type="http://schemas.openxmlformats.org/officeDocument/2006/relationships/hyperlink" Target="mailto:tina.swierczynski@awi.de" TargetMode="External"/><Relationship Id="rId167" Type="http://schemas.openxmlformats.org/officeDocument/2006/relationships/hyperlink" Target="mailto:teresa.bullon@uam.es" TargetMode="External"/><Relationship Id="rId188" Type="http://schemas.openxmlformats.org/officeDocument/2006/relationships/hyperlink" Target="https://www.researchgate.net/profile/Christian_Reinhardt-Imjela" TargetMode="External"/><Relationship Id="rId71" Type="http://schemas.openxmlformats.org/officeDocument/2006/relationships/hyperlink" Target="https://www.tcd.ie/trinitylongroomhub/iehn/profiles/ludlowf.php" TargetMode="External"/><Relationship Id="rId92" Type="http://schemas.openxmlformats.org/officeDocument/2006/relationships/hyperlink" Target="http://www.ipe.csic.es/valero-garces-blas-l" TargetMode="External"/><Relationship Id="rId2" Type="http://schemas.openxmlformats.org/officeDocument/2006/relationships/hyperlink" Target="mailto:juan.ballesteros@unige.ch" TargetMode="External"/><Relationship Id="rId29" Type="http://schemas.openxmlformats.org/officeDocument/2006/relationships/hyperlink" Target="mailto:elyssa.decarli@sydney.edu.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119"/>
  <sheetViews>
    <sheetView tabSelected="1" zoomScale="85" zoomScaleNormal="85" workbookViewId="0">
      <pane xSplit="1" ySplit="1" topLeftCell="B2" activePane="bottomRight" state="frozen"/>
      <selection pane="topRight" activeCell="B1" sqref="B1"/>
      <selection pane="bottomLeft" activeCell="A2" sqref="A2"/>
      <selection pane="bottomRight" activeCell="A2" sqref="A2"/>
    </sheetView>
  </sheetViews>
  <sheetFormatPr defaultColWidth="11.44140625" defaultRowHeight="13.2" x14ac:dyDescent="0.3"/>
  <cols>
    <col min="1" max="1" width="31.109375" style="6" bestFit="1" customWidth="1"/>
    <col min="2" max="2" width="18.33203125" style="3" customWidth="1"/>
    <col min="3" max="3" width="40.88671875" style="3" bestFit="1" customWidth="1"/>
    <col min="4" max="4" width="17.88671875" style="17" bestFit="1" customWidth="1"/>
    <col min="5" max="5" width="40.88671875" style="11" customWidth="1"/>
    <col min="6" max="6" width="14.5546875" style="3" bestFit="1" customWidth="1"/>
    <col min="7" max="7" width="23.5546875" style="3" customWidth="1"/>
    <col min="8" max="8" width="52.33203125" style="3" bestFit="1" customWidth="1"/>
    <col min="9" max="9" width="46" style="3" customWidth="1"/>
    <col min="10" max="10" width="30.6640625" style="3" customWidth="1"/>
    <col min="11" max="11" width="35.88671875" style="3" customWidth="1"/>
    <col min="12" max="12" width="37" style="3" bestFit="1" customWidth="1"/>
    <col min="13" max="13" width="51.44140625" style="3" customWidth="1"/>
    <col min="14" max="14" width="38.109375" style="3" bestFit="1" customWidth="1"/>
    <col min="15" max="16384" width="11.44140625" style="3"/>
  </cols>
  <sheetData>
    <row r="1" spans="1:15" s="2" customFormat="1" ht="15.6" x14ac:dyDescent="0.3">
      <c r="A1" s="7" t="s">
        <v>2</v>
      </c>
      <c r="B1" s="1" t="s">
        <v>1</v>
      </c>
      <c r="C1" s="1" t="s">
        <v>3</v>
      </c>
      <c r="D1" s="12" t="s">
        <v>726</v>
      </c>
      <c r="E1" s="12" t="s">
        <v>642</v>
      </c>
      <c r="F1" s="1" t="s">
        <v>4</v>
      </c>
      <c r="G1" s="1" t="s">
        <v>21</v>
      </c>
      <c r="H1" s="1" t="s">
        <v>9</v>
      </c>
      <c r="I1" s="1" t="s">
        <v>7</v>
      </c>
      <c r="J1" s="1" t="s">
        <v>8</v>
      </c>
      <c r="K1" s="1" t="s">
        <v>6</v>
      </c>
      <c r="L1" s="1" t="s">
        <v>19</v>
      </c>
      <c r="M1" s="1" t="s">
        <v>42</v>
      </c>
      <c r="N1" s="1" t="s">
        <v>10</v>
      </c>
      <c r="O1" s="12" t="s">
        <v>815</v>
      </c>
    </row>
    <row r="2" spans="1:15" ht="24.9" customHeight="1" x14ac:dyDescent="0.3">
      <c r="A2" s="6" t="s">
        <v>807</v>
      </c>
      <c r="B2" s="3" t="s">
        <v>45</v>
      </c>
      <c r="C2" s="3" t="s">
        <v>13</v>
      </c>
      <c r="D2" s="17" t="s">
        <v>727</v>
      </c>
      <c r="E2" s="13" t="s">
        <v>643</v>
      </c>
      <c r="F2" s="3" t="s">
        <v>14</v>
      </c>
      <c r="G2" s="20" t="s">
        <v>5</v>
      </c>
      <c r="H2" s="3" t="s">
        <v>808</v>
      </c>
      <c r="I2" s="3" t="s">
        <v>809</v>
      </c>
      <c r="J2" s="3" t="s">
        <v>814</v>
      </c>
      <c r="K2" s="3" t="s">
        <v>810</v>
      </c>
      <c r="L2" s="3" t="s">
        <v>811</v>
      </c>
      <c r="M2" s="21" t="s">
        <v>813</v>
      </c>
      <c r="N2" s="21" t="s">
        <v>812</v>
      </c>
    </row>
    <row r="3" spans="1:15" s="20" customFormat="1" ht="24.9" customHeight="1" x14ac:dyDescent="0.3">
      <c r="A3" s="6" t="s">
        <v>253</v>
      </c>
      <c r="C3" s="20" t="s">
        <v>245</v>
      </c>
      <c r="E3" s="20" t="s">
        <v>663</v>
      </c>
      <c r="F3" s="20" t="s">
        <v>246</v>
      </c>
      <c r="G3" s="20" t="s">
        <v>92</v>
      </c>
      <c r="H3" s="20" t="s">
        <v>247</v>
      </c>
      <c r="I3" s="20" t="s">
        <v>248</v>
      </c>
      <c r="J3" s="20" t="s">
        <v>249</v>
      </c>
      <c r="K3" s="20" t="s">
        <v>250</v>
      </c>
      <c r="L3" s="20" t="s">
        <v>251</v>
      </c>
      <c r="M3" s="21"/>
      <c r="N3" s="21" t="s">
        <v>252</v>
      </c>
    </row>
    <row r="4" spans="1:15" ht="24.9" customHeight="1" x14ac:dyDescent="0.3">
      <c r="A4" s="6" t="s">
        <v>337</v>
      </c>
      <c r="B4" s="3" t="s">
        <v>89</v>
      </c>
      <c r="C4" s="3" t="s">
        <v>338</v>
      </c>
      <c r="E4" s="13" t="s">
        <v>669</v>
      </c>
      <c r="F4" s="3" t="s">
        <v>122</v>
      </c>
      <c r="G4" s="20" t="s">
        <v>5</v>
      </c>
      <c r="H4" s="3" t="s">
        <v>339</v>
      </c>
      <c r="I4" s="3" t="s">
        <v>340</v>
      </c>
      <c r="J4" s="3" t="s">
        <v>341</v>
      </c>
      <c r="K4" s="3" t="s">
        <v>342</v>
      </c>
      <c r="L4" s="3" t="s">
        <v>343</v>
      </c>
      <c r="M4" s="21" t="s">
        <v>344</v>
      </c>
      <c r="N4" s="21" t="s">
        <v>345</v>
      </c>
    </row>
    <row r="5" spans="1:15" ht="24.9" customHeight="1" x14ac:dyDescent="0.3">
      <c r="A5" s="6" t="s">
        <v>541</v>
      </c>
      <c r="B5" s="3" t="s">
        <v>89</v>
      </c>
      <c r="C5" s="3" t="s">
        <v>542</v>
      </c>
      <c r="E5" s="13" t="s">
        <v>723</v>
      </c>
      <c r="F5" s="3" t="s">
        <v>47</v>
      </c>
      <c r="G5" s="20" t="s">
        <v>92</v>
      </c>
      <c r="H5" s="3" t="s">
        <v>543</v>
      </c>
      <c r="I5" s="3" t="s">
        <v>544</v>
      </c>
      <c r="J5" s="3" t="s">
        <v>545</v>
      </c>
      <c r="K5" s="3" t="s">
        <v>546</v>
      </c>
      <c r="L5" s="3" t="s">
        <v>547</v>
      </c>
      <c r="M5" s="21" t="s">
        <v>548</v>
      </c>
      <c r="N5" s="21" t="s">
        <v>549</v>
      </c>
    </row>
    <row r="6" spans="1:15" ht="24.9" customHeight="1" x14ac:dyDescent="0.3">
      <c r="A6" s="6" t="s">
        <v>236</v>
      </c>
      <c r="B6" s="3" t="s">
        <v>0</v>
      </c>
      <c r="C6" s="3" t="s">
        <v>237</v>
      </c>
      <c r="E6" s="13" t="s">
        <v>662</v>
      </c>
      <c r="F6" s="20" t="s">
        <v>34</v>
      </c>
      <c r="G6" s="20" t="s">
        <v>92</v>
      </c>
      <c r="H6" s="3" t="s">
        <v>238</v>
      </c>
      <c r="I6" s="3" t="s">
        <v>239</v>
      </c>
      <c r="J6" s="3" t="s">
        <v>240</v>
      </c>
      <c r="K6" s="3" t="s">
        <v>241</v>
      </c>
      <c r="L6" s="3" t="s">
        <v>242</v>
      </c>
      <c r="M6" s="21" t="s">
        <v>243</v>
      </c>
      <c r="N6" s="21" t="s">
        <v>244</v>
      </c>
    </row>
    <row r="7" spans="1:15" ht="24.9" customHeight="1" x14ac:dyDescent="0.3">
      <c r="A7" s="6" t="s">
        <v>110</v>
      </c>
      <c r="B7" s="3" t="s">
        <v>89</v>
      </c>
      <c r="C7" s="3" t="s">
        <v>111</v>
      </c>
      <c r="E7" s="13" t="s">
        <v>650</v>
      </c>
      <c r="F7" s="3" t="s">
        <v>112</v>
      </c>
      <c r="G7" s="20" t="s">
        <v>5</v>
      </c>
      <c r="H7" s="3" t="s">
        <v>113</v>
      </c>
      <c r="I7" s="3" t="s">
        <v>114</v>
      </c>
      <c r="J7" s="3" t="s">
        <v>115</v>
      </c>
      <c r="K7" s="3" t="s">
        <v>116</v>
      </c>
      <c r="L7" s="3" t="s">
        <v>117</v>
      </c>
      <c r="M7" s="21" t="s">
        <v>118</v>
      </c>
      <c r="N7" s="21" t="s">
        <v>119</v>
      </c>
    </row>
    <row r="8" spans="1:15" ht="24.9" customHeight="1" x14ac:dyDescent="0.3">
      <c r="A8" s="6" t="s">
        <v>410</v>
      </c>
      <c r="B8" s="3" t="s">
        <v>89</v>
      </c>
      <c r="C8" s="3" t="s">
        <v>982</v>
      </c>
      <c r="E8" s="13" t="s">
        <v>673</v>
      </c>
      <c r="F8" s="3" t="s">
        <v>308</v>
      </c>
      <c r="G8" s="20" t="s">
        <v>411</v>
      </c>
      <c r="H8" s="3" t="s">
        <v>412</v>
      </c>
      <c r="I8" s="3" t="s">
        <v>413</v>
      </c>
      <c r="J8" s="3" t="s">
        <v>414</v>
      </c>
      <c r="K8" s="3" t="s">
        <v>415</v>
      </c>
      <c r="L8" s="3" t="s">
        <v>416</v>
      </c>
      <c r="M8" s="21" t="s">
        <v>417</v>
      </c>
      <c r="N8" s="21" t="s">
        <v>418</v>
      </c>
    </row>
    <row r="9" spans="1:15" ht="24.9" customHeight="1" x14ac:dyDescent="0.3">
      <c r="A9" s="6" t="s">
        <v>835</v>
      </c>
      <c r="B9" s="3" t="s">
        <v>0</v>
      </c>
      <c r="C9" s="3" t="s">
        <v>828</v>
      </c>
      <c r="E9" s="13" t="s">
        <v>674</v>
      </c>
      <c r="F9" s="3" t="s">
        <v>14</v>
      </c>
      <c r="G9" s="20" t="s">
        <v>92</v>
      </c>
      <c r="H9" s="3" t="s">
        <v>836</v>
      </c>
      <c r="I9" s="3" t="s">
        <v>837</v>
      </c>
      <c r="J9" s="3" t="s">
        <v>838</v>
      </c>
      <c r="K9" s="3" t="s">
        <v>839</v>
      </c>
      <c r="L9" s="3" t="s">
        <v>840</v>
      </c>
      <c r="M9" s="21" t="s">
        <v>841</v>
      </c>
      <c r="N9" s="21" t="s">
        <v>842</v>
      </c>
    </row>
    <row r="10" spans="1:15" ht="24.9" customHeight="1" x14ac:dyDescent="0.3">
      <c r="A10" s="6" t="s">
        <v>1132</v>
      </c>
      <c r="B10" s="3" t="s">
        <v>45</v>
      </c>
      <c r="C10" s="3" t="s">
        <v>1133</v>
      </c>
      <c r="D10" s="17" t="s">
        <v>1134</v>
      </c>
      <c r="E10" s="13" t="s">
        <v>1135</v>
      </c>
      <c r="F10" s="20" t="s">
        <v>1136</v>
      </c>
      <c r="G10" s="20" t="s">
        <v>145</v>
      </c>
      <c r="H10" s="3" t="s">
        <v>1137</v>
      </c>
      <c r="I10" s="3" t="s">
        <v>1138</v>
      </c>
      <c r="J10" s="3" t="s">
        <v>1139</v>
      </c>
      <c r="K10" s="3" t="s">
        <v>1140</v>
      </c>
      <c r="L10" s="3" t="s">
        <v>1141</v>
      </c>
      <c r="M10" s="21" t="s">
        <v>1142</v>
      </c>
      <c r="N10" s="21" t="s">
        <v>1143</v>
      </c>
      <c r="O10" s="3" t="s">
        <v>1144</v>
      </c>
    </row>
    <row r="11" spans="1:15" ht="24.9" customHeight="1" x14ac:dyDescent="0.3">
      <c r="A11" s="6" t="s">
        <v>374</v>
      </c>
      <c r="B11" s="3" t="s">
        <v>45</v>
      </c>
      <c r="C11" s="3" t="s">
        <v>375</v>
      </c>
      <c r="E11" s="13" t="s">
        <v>670</v>
      </c>
      <c r="F11" s="3" t="s">
        <v>376</v>
      </c>
      <c r="G11" s="20" t="s">
        <v>92</v>
      </c>
      <c r="H11" s="3" t="s">
        <v>377</v>
      </c>
      <c r="I11" s="3" t="s">
        <v>378</v>
      </c>
      <c r="J11" s="3" t="s">
        <v>379</v>
      </c>
      <c r="K11" s="3" t="s">
        <v>380</v>
      </c>
      <c r="M11" s="21" t="s">
        <v>381</v>
      </c>
      <c r="N11" s="21" t="s">
        <v>382</v>
      </c>
    </row>
    <row r="12" spans="1:15" ht="24.9" customHeight="1" x14ac:dyDescent="0.3">
      <c r="A12" s="6" t="s">
        <v>218</v>
      </c>
      <c r="B12" s="3" t="s">
        <v>0</v>
      </c>
      <c r="C12" s="3" t="s">
        <v>219</v>
      </c>
      <c r="E12" s="13" t="s">
        <v>660</v>
      </c>
      <c r="F12" s="3" t="s">
        <v>202</v>
      </c>
      <c r="G12" s="20" t="s">
        <v>5</v>
      </c>
      <c r="H12" s="3" t="s">
        <v>220</v>
      </c>
      <c r="I12" s="3" t="s">
        <v>221</v>
      </c>
      <c r="J12" s="3" t="s">
        <v>222</v>
      </c>
      <c r="K12" s="3" t="s">
        <v>223</v>
      </c>
      <c r="L12" s="3" t="s">
        <v>224</v>
      </c>
      <c r="M12" s="21" t="s">
        <v>225</v>
      </c>
      <c r="N12" s="21" t="s">
        <v>226</v>
      </c>
    </row>
    <row r="13" spans="1:15" ht="24.9" customHeight="1" x14ac:dyDescent="0.3">
      <c r="A13" s="6" t="s">
        <v>428</v>
      </c>
      <c r="B13" s="3" t="s">
        <v>45</v>
      </c>
      <c r="C13" s="3" t="s">
        <v>429</v>
      </c>
      <c r="E13" s="13" t="s">
        <v>650</v>
      </c>
      <c r="F13" s="3" t="s">
        <v>112</v>
      </c>
      <c r="G13" s="20" t="s">
        <v>5</v>
      </c>
      <c r="H13" s="3" t="s">
        <v>430</v>
      </c>
      <c r="I13" s="3" t="s">
        <v>431</v>
      </c>
      <c r="J13" s="3" t="s">
        <v>432</v>
      </c>
      <c r="K13" s="3" t="s">
        <v>433</v>
      </c>
      <c r="L13" s="3" t="s">
        <v>434</v>
      </c>
      <c r="M13" s="21" t="s">
        <v>435</v>
      </c>
      <c r="N13" s="21" t="s">
        <v>436</v>
      </c>
    </row>
    <row r="14" spans="1:15" s="4" customFormat="1" ht="24.9" customHeight="1" x14ac:dyDescent="0.3">
      <c r="A14" s="6" t="s">
        <v>1108</v>
      </c>
      <c r="B14" s="4" t="s">
        <v>45</v>
      </c>
      <c r="C14" s="20" t="s">
        <v>1109</v>
      </c>
      <c r="D14" s="20" t="s">
        <v>1110</v>
      </c>
      <c r="E14" s="13" t="s">
        <v>1111</v>
      </c>
      <c r="F14" s="4" t="s">
        <v>47</v>
      </c>
      <c r="G14" s="20" t="s">
        <v>1112</v>
      </c>
      <c r="H14" s="20" t="s">
        <v>1113</v>
      </c>
      <c r="I14" s="20" t="s">
        <v>1114</v>
      </c>
      <c r="J14" s="4" t="s">
        <v>1115</v>
      </c>
      <c r="K14" s="20" t="s">
        <v>1116</v>
      </c>
      <c r="L14" s="20"/>
      <c r="M14" s="21" t="s">
        <v>1117</v>
      </c>
      <c r="N14" s="21" t="s">
        <v>1118</v>
      </c>
      <c r="O14" s="25" t="s">
        <v>1119</v>
      </c>
    </row>
    <row r="15" spans="1:15" ht="24.9" customHeight="1" x14ac:dyDescent="0.3">
      <c r="A15" s="6" t="s">
        <v>455</v>
      </c>
      <c r="B15" s="3" t="s">
        <v>45</v>
      </c>
      <c r="C15" s="3" t="s">
        <v>13</v>
      </c>
      <c r="D15" s="17" t="s">
        <v>727</v>
      </c>
      <c r="E15" s="13" t="s">
        <v>643</v>
      </c>
      <c r="F15" s="20" t="s">
        <v>14</v>
      </c>
      <c r="G15" s="20" t="s">
        <v>183</v>
      </c>
      <c r="H15" s="3" t="s">
        <v>456</v>
      </c>
      <c r="J15" s="3" t="s">
        <v>457</v>
      </c>
      <c r="M15" s="21" t="s">
        <v>458</v>
      </c>
      <c r="N15" s="21" t="s">
        <v>459</v>
      </c>
      <c r="O15" s="20"/>
    </row>
    <row r="16" spans="1:15" ht="24.9" customHeight="1" x14ac:dyDescent="0.3">
      <c r="A16" s="6" t="s">
        <v>32</v>
      </c>
      <c r="B16" s="3" t="s">
        <v>0</v>
      </c>
      <c r="C16" s="3" t="s">
        <v>33</v>
      </c>
      <c r="E16" s="13" t="s">
        <v>645</v>
      </c>
      <c r="F16" s="3" t="s">
        <v>34</v>
      </c>
      <c r="G16" s="20" t="s">
        <v>5</v>
      </c>
      <c r="H16" s="3" t="s">
        <v>35</v>
      </c>
      <c r="I16" s="3" t="s">
        <v>36</v>
      </c>
      <c r="J16" s="3" t="s">
        <v>37</v>
      </c>
      <c r="K16" s="3" t="s">
        <v>38</v>
      </c>
      <c r="L16" s="3" t="s">
        <v>39</v>
      </c>
      <c r="M16" s="21" t="s">
        <v>40</v>
      </c>
      <c r="N16" s="21" t="s">
        <v>41</v>
      </c>
    </row>
    <row r="17" spans="1:14" ht="24.9" customHeight="1" x14ac:dyDescent="0.3">
      <c r="A17" s="6" t="s">
        <v>730</v>
      </c>
      <c r="B17" s="3" t="s">
        <v>0</v>
      </c>
      <c r="C17" s="3" t="s">
        <v>551</v>
      </c>
      <c r="E17" s="13" t="s">
        <v>672</v>
      </c>
      <c r="F17" s="3" t="s">
        <v>112</v>
      </c>
      <c r="G17" s="20" t="s">
        <v>92</v>
      </c>
      <c r="H17" s="3" t="s">
        <v>731</v>
      </c>
      <c r="I17" s="3" t="s">
        <v>732</v>
      </c>
      <c r="J17" s="3" t="s">
        <v>554</v>
      </c>
      <c r="K17" s="3" t="s">
        <v>733</v>
      </c>
      <c r="L17" s="3" t="s">
        <v>734</v>
      </c>
      <c r="M17" s="21"/>
      <c r="N17" s="21" t="s">
        <v>735</v>
      </c>
    </row>
    <row r="18" spans="1:14" ht="24.9" customHeight="1" x14ac:dyDescent="0.3">
      <c r="A18" s="6" t="s">
        <v>1094</v>
      </c>
      <c r="B18" s="3" t="s">
        <v>89</v>
      </c>
      <c r="C18" s="3" t="s">
        <v>1095</v>
      </c>
      <c r="D18" s="17" t="s">
        <v>1096</v>
      </c>
      <c r="E18" s="13" t="s">
        <v>1097</v>
      </c>
      <c r="F18" s="3" t="s">
        <v>14</v>
      </c>
      <c r="G18" s="20" t="s">
        <v>183</v>
      </c>
      <c r="H18" s="3" t="s">
        <v>1098</v>
      </c>
      <c r="I18" s="3" t="s">
        <v>1099</v>
      </c>
      <c r="J18" s="3" t="s">
        <v>1100</v>
      </c>
      <c r="K18" s="3" t="s">
        <v>1101</v>
      </c>
      <c r="L18" s="3" t="s">
        <v>1102</v>
      </c>
      <c r="M18" s="21" t="s">
        <v>1103</v>
      </c>
      <c r="N18" s="21" t="s">
        <v>1104</v>
      </c>
    </row>
    <row r="19" spans="1:14" ht="24.9" customHeight="1" x14ac:dyDescent="0.3">
      <c r="A19" s="6" t="s">
        <v>446</v>
      </c>
      <c r="B19" s="3" t="s">
        <v>45</v>
      </c>
      <c r="C19" s="3" t="s">
        <v>447</v>
      </c>
      <c r="E19" s="13" t="s">
        <v>653</v>
      </c>
      <c r="F19" s="20" t="s">
        <v>24</v>
      </c>
      <c r="G19" s="20" t="s">
        <v>92</v>
      </c>
      <c r="H19" s="3" t="s">
        <v>448</v>
      </c>
      <c r="I19" s="3" t="s">
        <v>449</v>
      </c>
      <c r="J19" s="3" t="s">
        <v>450</v>
      </c>
      <c r="K19" s="3" t="s">
        <v>451</v>
      </c>
      <c r="L19" s="3" t="s">
        <v>452</v>
      </c>
      <c r="M19" s="21" t="s">
        <v>453</v>
      </c>
      <c r="N19" s="21" t="s">
        <v>454</v>
      </c>
    </row>
    <row r="20" spans="1:14" ht="24.9" customHeight="1" x14ac:dyDescent="0.3">
      <c r="A20" s="6" t="s">
        <v>787</v>
      </c>
      <c r="B20" s="3" t="s">
        <v>0</v>
      </c>
      <c r="C20" s="3" t="s">
        <v>788</v>
      </c>
      <c r="D20" s="17" t="s">
        <v>789</v>
      </c>
      <c r="E20" s="13" t="s">
        <v>647</v>
      </c>
      <c r="F20" s="3" t="s">
        <v>70</v>
      </c>
      <c r="G20" s="20" t="s">
        <v>166</v>
      </c>
      <c r="H20" s="3" t="s">
        <v>790</v>
      </c>
      <c r="I20" s="3" t="s">
        <v>791</v>
      </c>
      <c r="J20" s="3" t="s">
        <v>792</v>
      </c>
      <c r="K20" s="3" t="s">
        <v>793</v>
      </c>
      <c r="L20" s="3" t="s">
        <v>794</v>
      </c>
      <c r="M20" s="21" t="s">
        <v>795</v>
      </c>
      <c r="N20" s="21" t="s">
        <v>796</v>
      </c>
    </row>
    <row r="21" spans="1:14" ht="24.9" customHeight="1" x14ac:dyDescent="0.3">
      <c r="A21" s="6" t="s">
        <v>133</v>
      </c>
      <c r="B21" s="3" t="s">
        <v>89</v>
      </c>
      <c r="C21" s="3" t="s">
        <v>134</v>
      </c>
      <c r="E21" s="13" t="s">
        <v>653</v>
      </c>
      <c r="F21" s="3" t="s">
        <v>24</v>
      </c>
      <c r="G21" s="20" t="s">
        <v>5</v>
      </c>
      <c r="H21" s="3" t="s">
        <v>135</v>
      </c>
      <c r="I21" s="3" t="s">
        <v>136</v>
      </c>
      <c r="J21" s="3" t="s">
        <v>137</v>
      </c>
      <c r="K21" s="3" t="s">
        <v>138</v>
      </c>
      <c r="L21" s="3" t="s">
        <v>139</v>
      </c>
      <c r="M21" s="21" t="s">
        <v>140</v>
      </c>
      <c r="N21" s="21" t="s">
        <v>141</v>
      </c>
    </row>
    <row r="22" spans="1:14" ht="24.9" customHeight="1" x14ac:dyDescent="0.3">
      <c r="A22" s="6" t="s">
        <v>593</v>
      </c>
      <c r="B22" s="3" t="s">
        <v>45</v>
      </c>
      <c r="C22" s="3" t="s">
        <v>594</v>
      </c>
      <c r="D22" s="20"/>
      <c r="E22" s="13" t="s">
        <v>718</v>
      </c>
      <c r="F22" s="3" t="s">
        <v>595</v>
      </c>
      <c r="G22" s="20" t="s">
        <v>59</v>
      </c>
      <c r="H22" s="3" t="s">
        <v>596</v>
      </c>
      <c r="I22" s="3" t="s">
        <v>597</v>
      </c>
      <c r="J22" s="3" t="s">
        <v>598</v>
      </c>
      <c r="K22" s="3" t="s">
        <v>599</v>
      </c>
      <c r="L22" s="3" t="s">
        <v>600</v>
      </c>
      <c r="M22" s="21" t="s">
        <v>601</v>
      </c>
      <c r="N22" s="21" t="s">
        <v>602</v>
      </c>
    </row>
    <row r="23" spans="1:14" ht="24.9" customHeight="1" x14ac:dyDescent="0.3">
      <c r="A23" s="6" t="s">
        <v>964</v>
      </c>
      <c r="B23" s="3" t="s">
        <v>0</v>
      </c>
      <c r="C23" s="3" t="s">
        <v>965</v>
      </c>
      <c r="E23" s="13" t="s">
        <v>966</v>
      </c>
      <c r="F23" s="3" t="s">
        <v>280</v>
      </c>
      <c r="G23" s="20" t="s">
        <v>166</v>
      </c>
      <c r="H23" s="3" t="s">
        <v>967</v>
      </c>
      <c r="I23" s="3" t="s">
        <v>968</v>
      </c>
      <c r="J23" s="3" t="s">
        <v>280</v>
      </c>
      <c r="K23" s="3" t="s">
        <v>969</v>
      </c>
      <c r="L23" s="3" t="s">
        <v>970</v>
      </c>
      <c r="M23" s="21"/>
      <c r="N23" s="21" t="s">
        <v>971</v>
      </c>
    </row>
    <row r="24" spans="1:14" ht="24.9" customHeight="1" x14ac:dyDescent="0.3">
      <c r="A24" s="6" t="s">
        <v>983</v>
      </c>
      <c r="B24" s="3" t="s">
        <v>45</v>
      </c>
      <c r="C24" s="3" t="s">
        <v>984</v>
      </c>
      <c r="D24" s="17" t="s">
        <v>985</v>
      </c>
      <c r="E24" s="13" t="s">
        <v>986</v>
      </c>
      <c r="F24" s="3" t="s">
        <v>47</v>
      </c>
      <c r="G24" s="20" t="s">
        <v>256</v>
      </c>
      <c r="H24" s="3" t="s">
        <v>987</v>
      </c>
      <c r="I24" s="3" t="s">
        <v>988</v>
      </c>
      <c r="J24" s="3" t="s">
        <v>989</v>
      </c>
      <c r="K24" s="3" t="s">
        <v>990</v>
      </c>
      <c r="L24" s="3" t="s">
        <v>991</v>
      </c>
      <c r="M24" s="21" t="s">
        <v>992</v>
      </c>
      <c r="N24" s="21" t="s">
        <v>993</v>
      </c>
    </row>
    <row r="25" spans="1:14" ht="24.9" customHeight="1" x14ac:dyDescent="0.3">
      <c r="A25" s="6" t="s">
        <v>401</v>
      </c>
      <c r="B25" s="3" t="s">
        <v>45</v>
      </c>
      <c r="C25" s="3" t="s">
        <v>402</v>
      </c>
      <c r="E25" s="13" t="s">
        <v>672</v>
      </c>
      <c r="F25" s="3" t="s">
        <v>112</v>
      </c>
      <c r="G25" s="20" t="s">
        <v>403</v>
      </c>
      <c r="H25" s="3" t="s">
        <v>403</v>
      </c>
      <c r="I25" s="3" t="s">
        <v>404</v>
      </c>
      <c r="J25" s="3" t="s">
        <v>405</v>
      </c>
      <c r="K25" s="3" t="s">
        <v>406</v>
      </c>
      <c r="L25" s="3" t="s">
        <v>407</v>
      </c>
      <c r="M25" s="21" t="s">
        <v>408</v>
      </c>
      <c r="N25" s="21" t="s">
        <v>409</v>
      </c>
    </row>
    <row r="26" spans="1:14" ht="24.9" customHeight="1" x14ac:dyDescent="0.3">
      <c r="A26" s="6" t="s">
        <v>618</v>
      </c>
      <c r="B26" s="3" t="s">
        <v>45</v>
      </c>
      <c r="C26" s="3" t="s">
        <v>619</v>
      </c>
      <c r="E26" s="13" t="s">
        <v>686</v>
      </c>
      <c r="F26" s="3" t="s">
        <v>246</v>
      </c>
      <c r="G26" s="20" t="s">
        <v>166</v>
      </c>
      <c r="H26" s="3" t="s">
        <v>620</v>
      </c>
      <c r="I26" s="3" t="s">
        <v>621</v>
      </c>
      <c r="J26" s="3" t="s">
        <v>622</v>
      </c>
      <c r="K26" s="3" t="s">
        <v>623</v>
      </c>
      <c r="L26" s="3" t="s">
        <v>624</v>
      </c>
      <c r="M26" s="21" t="s">
        <v>625</v>
      </c>
      <c r="N26" s="21" t="s">
        <v>626</v>
      </c>
    </row>
    <row r="27" spans="1:14" ht="24.9" customHeight="1" x14ac:dyDescent="0.3">
      <c r="A27" s="6" t="s">
        <v>816</v>
      </c>
      <c r="B27" s="3" t="s">
        <v>817</v>
      </c>
      <c r="C27" s="3" t="s">
        <v>818</v>
      </c>
      <c r="D27" s="17" t="s">
        <v>819</v>
      </c>
      <c r="E27" s="13" t="s">
        <v>670</v>
      </c>
      <c r="F27" s="3" t="s">
        <v>376</v>
      </c>
      <c r="G27" s="20" t="s">
        <v>5</v>
      </c>
      <c r="H27" s="3" t="s">
        <v>820</v>
      </c>
      <c r="I27" s="3" t="s">
        <v>821</v>
      </c>
      <c r="J27" s="3" t="s">
        <v>822</v>
      </c>
      <c r="K27" s="3" t="s">
        <v>823</v>
      </c>
      <c r="L27" s="3" t="s">
        <v>824</v>
      </c>
      <c r="M27" s="21" t="s">
        <v>825</v>
      </c>
      <c r="N27" s="21" t="s">
        <v>826</v>
      </c>
    </row>
    <row r="28" spans="1:14" ht="24.9" customHeight="1" x14ac:dyDescent="0.3">
      <c r="A28" s="6" t="s">
        <v>272</v>
      </c>
      <c r="B28" s="3" t="s">
        <v>89</v>
      </c>
      <c r="C28" s="3" t="s">
        <v>273</v>
      </c>
      <c r="E28" s="13" t="s">
        <v>688</v>
      </c>
      <c r="F28" s="3" t="s">
        <v>47</v>
      </c>
      <c r="G28" s="20" t="s">
        <v>274</v>
      </c>
      <c r="H28" s="3" t="s">
        <v>859</v>
      </c>
      <c r="I28" s="3" t="s">
        <v>860</v>
      </c>
      <c r="J28" s="3" t="s">
        <v>861</v>
      </c>
      <c r="K28" s="3" t="s">
        <v>862</v>
      </c>
      <c r="L28" s="3" t="s">
        <v>275</v>
      </c>
      <c r="M28" s="21" t="s">
        <v>276</v>
      </c>
      <c r="N28" s="21" t="s">
        <v>277</v>
      </c>
    </row>
    <row r="29" spans="1:14" ht="24.9" customHeight="1" x14ac:dyDescent="0.3">
      <c r="A29" s="6" t="s">
        <v>278</v>
      </c>
      <c r="B29" s="3" t="s">
        <v>0</v>
      </c>
      <c r="C29" s="3" t="s">
        <v>279</v>
      </c>
      <c r="E29" s="13" t="s">
        <v>664</v>
      </c>
      <c r="F29" s="20" t="s">
        <v>280</v>
      </c>
      <c r="G29" s="20" t="s">
        <v>166</v>
      </c>
      <c r="H29" s="3" t="s">
        <v>281</v>
      </c>
      <c r="I29" s="3" t="s">
        <v>282</v>
      </c>
      <c r="J29" s="3" t="s">
        <v>283</v>
      </c>
      <c r="K29" s="3" t="s">
        <v>284</v>
      </c>
      <c r="L29" s="3" t="s">
        <v>285</v>
      </c>
      <c r="M29" s="21" t="s">
        <v>286</v>
      </c>
      <c r="N29" s="21" t="s">
        <v>287</v>
      </c>
    </row>
    <row r="30" spans="1:14" ht="24.9" customHeight="1" x14ac:dyDescent="0.3">
      <c r="A30" s="6" t="s">
        <v>306</v>
      </c>
      <c r="B30" s="3" t="s">
        <v>89</v>
      </c>
      <c r="C30" s="3" t="s">
        <v>307</v>
      </c>
      <c r="E30" s="13" t="s">
        <v>667</v>
      </c>
      <c r="F30" s="20" t="s">
        <v>308</v>
      </c>
      <c r="G30" s="20" t="s">
        <v>309</v>
      </c>
      <c r="H30" s="3" t="s">
        <v>310</v>
      </c>
      <c r="I30" s="3" t="s">
        <v>311</v>
      </c>
      <c r="J30" s="3" t="s">
        <v>312</v>
      </c>
      <c r="K30" s="3" t="s">
        <v>313</v>
      </c>
      <c r="L30" s="3" t="s">
        <v>314</v>
      </c>
      <c r="M30" s="21" t="s">
        <v>315</v>
      </c>
      <c r="N30" s="21" t="s">
        <v>316</v>
      </c>
    </row>
    <row r="31" spans="1:14" ht="24.9" customHeight="1" x14ac:dyDescent="0.3">
      <c r="A31" s="6" t="s">
        <v>943</v>
      </c>
      <c r="B31" s="3" t="s">
        <v>0</v>
      </c>
      <c r="C31" s="3" t="s">
        <v>944</v>
      </c>
      <c r="D31" s="17" t="s">
        <v>945</v>
      </c>
      <c r="E31" s="13" t="s">
        <v>654</v>
      </c>
      <c r="F31" s="20" t="s">
        <v>144</v>
      </c>
      <c r="G31" s="20" t="s">
        <v>166</v>
      </c>
      <c r="H31" s="3" t="s">
        <v>946</v>
      </c>
      <c r="I31" s="3" t="s">
        <v>947</v>
      </c>
      <c r="J31" s="3" t="s">
        <v>948</v>
      </c>
      <c r="K31" s="3" t="s">
        <v>949</v>
      </c>
      <c r="L31" s="3" t="s">
        <v>950</v>
      </c>
      <c r="M31" s="21"/>
      <c r="N31" s="21" t="s">
        <v>951</v>
      </c>
    </row>
    <row r="32" spans="1:14" ht="24.9" customHeight="1" x14ac:dyDescent="0.3">
      <c r="A32" s="6" t="s">
        <v>393</v>
      </c>
      <c r="B32"/>
      <c r="C32" s="3" t="s">
        <v>1105</v>
      </c>
      <c r="D32" t="s">
        <v>1106</v>
      </c>
      <c r="E32" s="13" t="s">
        <v>394</v>
      </c>
      <c r="F32" s="3" t="s">
        <v>394</v>
      </c>
      <c r="G32" s="20" t="s">
        <v>92</v>
      </c>
      <c r="H32" s="3" t="s">
        <v>1107</v>
      </c>
      <c r="I32" s="3" t="s">
        <v>395</v>
      </c>
      <c r="J32" s="3" t="s">
        <v>396</v>
      </c>
      <c r="K32" s="3" t="s">
        <v>397</v>
      </c>
      <c r="L32" s="3" t="s">
        <v>398</v>
      </c>
      <c r="M32" s="21" t="s">
        <v>399</v>
      </c>
      <c r="N32" s="21" t="s">
        <v>400</v>
      </c>
    </row>
    <row r="33" spans="1:15" ht="24.9" customHeight="1" x14ac:dyDescent="0.3">
      <c r="A33" s="6" t="s">
        <v>523</v>
      </c>
      <c r="B33" s="20" t="s">
        <v>45</v>
      </c>
      <c r="C33" s="3" t="s">
        <v>524</v>
      </c>
      <c r="D33" s="20"/>
      <c r="E33" s="13" t="s">
        <v>653</v>
      </c>
      <c r="F33" s="3" t="s">
        <v>24</v>
      </c>
      <c r="G33" s="20" t="s">
        <v>5</v>
      </c>
      <c r="H33" s="3" t="s">
        <v>525</v>
      </c>
      <c r="I33" s="3" t="s">
        <v>526</v>
      </c>
      <c r="J33" s="3" t="s">
        <v>527</v>
      </c>
      <c r="K33" s="3" t="s">
        <v>528</v>
      </c>
      <c r="L33" s="3" t="s">
        <v>529</v>
      </c>
      <c r="M33" s="21" t="s">
        <v>530</v>
      </c>
      <c r="N33" s="21" t="s">
        <v>531</v>
      </c>
    </row>
    <row r="34" spans="1:15" ht="24.9" customHeight="1" x14ac:dyDescent="0.3">
      <c r="A34" s="6" t="s">
        <v>68</v>
      </c>
      <c r="B34" s="3" t="s">
        <v>45</v>
      </c>
      <c r="C34" s="3" t="s">
        <v>69</v>
      </c>
      <c r="E34" s="13" t="s">
        <v>647</v>
      </c>
      <c r="F34" s="3" t="s">
        <v>70</v>
      </c>
      <c r="G34" s="20" t="s">
        <v>71</v>
      </c>
      <c r="H34" s="3" t="s">
        <v>72</v>
      </c>
      <c r="I34" s="3" t="s">
        <v>73</v>
      </c>
      <c r="J34" s="3" t="s">
        <v>74</v>
      </c>
      <c r="K34" s="3" t="s">
        <v>75</v>
      </c>
      <c r="L34" s="3" t="s">
        <v>76</v>
      </c>
      <c r="M34" s="21" t="s">
        <v>77</v>
      </c>
      <c r="N34" s="21" t="s">
        <v>78</v>
      </c>
    </row>
    <row r="35" spans="1:15" ht="24.9" customHeight="1" x14ac:dyDescent="0.3">
      <c r="A35" s="6" t="s">
        <v>192</v>
      </c>
      <c r="B35" s="3" t="s">
        <v>89</v>
      </c>
      <c r="C35" s="3" t="s">
        <v>193</v>
      </c>
      <c r="E35" s="13" t="s">
        <v>656</v>
      </c>
      <c r="F35" s="3" t="s">
        <v>34</v>
      </c>
      <c r="G35" s="20" t="s">
        <v>92</v>
      </c>
      <c r="H35" s="3" t="s">
        <v>194</v>
      </c>
      <c r="I35" s="3" t="s">
        <v>195</v>
      </c>
      <c r="J35" s="3" t="s">
        <v>196</v>
      </c>
      <c r="K35" s="3" t="s">
        <v>197</v>
      </c>
      <c r="L35" s="3" t="s">
        <v>198</v>
      </c>
      <c r="M35" s="21" t="s">
        <v>199</v>
      </c>
      <c r="N35" s="21" t="s">
        <v>200</v>
      </c>
    </row>
    <row r="36" spans="1:15" ht="24.9" customHeight="1" x14ac:dyDescent="0.3">
      <c r="A36" s="6" t="s">
        <v>346</v>
      </c>
      <c r="B36" s="3" t="s">
        <v>45</v>
      </c>
      <c r="C36" s="3" t="s">
        <v>347</v>
      </c>
      <c r="E36" s="13" t="s">
        <v>661</v>
      </c>
      <c r="F36" s="20" t="s">
        <v>112</v>
      </c>
      <c r="G36" s="20" t="s">
        <v>166</v>
      </c>
      <c r="H36" s="3" t="s">
        <v>348</v>
      </c>
      <c r="I36" s="3" t="s">
        <v>349</v>
      </c>
      <c r="J36" s="3" t="s">
        <v>350</v>
      </c>
      <c r="K36" s="3" t="s">
        <v>351</v>
      </c>
      <c r="L36" s="3" t="s">
        <v>352</v>
      </c>
      <c r="M36" s="21" t="s">
        <v>353</v>
      </c>
      <c r="N36" s="21" t="s">
        <v>354</v>
      </c>
    </row>
    <row r="37" spans="1:15" ht="24.9" customHeight="1" x14ac:dyDescent="0.3">
      <c r="A37" s="6" t="s">
        <v>1145</v>
      </c>
      <c r="B37" s="3" t="s">
        <v>67</v>
      </c>
      <c r="C37" s="3" t="s">
        <v>1146</v>
      </c>
      <c r="D37" s="17" t="s">
        <v>1147</v>
      </c>
      <c r="E37" s="13" t="s">
        <v>1148</v>
      </c>
      <c r="F37" s="3" t="s">
        <v>34</v>
      </c>
      <c r="G37" s="20" t="s">
        <v>5</v>
      </c>
      <c r="H37" s="3" t="s">
        <v>1149</v>
      </c>
      <c r="I37" s="3" t="s">
        <v>1150</v>
      </c>
      <c r="J37" s="3" t="s">
        <v>1151</v>
      </c>
      <c r="K37" s="3" t="s">
        <v>1152</v>
      </c>
      <c r="L37" s="3" t="s">
        <v>1153</v>
      </c>
      <c r="M37" s="21" t="s">
        <v>1154</v>
      </c>
      <c r="N37" s="21" t="s">
        <v>1155</v>
      </c>
    </row>
    <row r="38" spans="1:15" ht="24.9" customHeight="1" x14ac:dyDescent="0.3">
      <c r="A38" s="6" t="s">
        <v>768</v>
      </c>
      <c r="B38" s="3" t="s">
        <v>45</v>
      </c>
      <c r="C38" s="3" t="s">
        <v>769</v>
      </c>
      <c r="D38" s="17" t="s">
        <v>770</v>
      </c>
      <c r="E38" s="13" t="s">
        <v>771</v>
      </c>
      <c r="F38" s="3" t="s">
        <v>772</v>
      </c>
      <c r="G38" s="20" t="s">
        <v>166</v>
      </c>
      <c r="H38" s="3" t="s">
        <v>773</v>
      </c>
      <c r="I38" s="3" t="s">
        <v>774</v>
      </c>
      <c r="J38" s="3" t="s">
        <v>772</v>
      </c>
      <c r="K38" s="3" t="s">
        <v>775</v>
      </c>
      <c r="L38" s="3" t="s">
        <v>776</v>
      </c>
      <c r="M38" s="21" t="s">
        <v>777</v>
      </c>
      <c r="N38" s="21" t="s">
        <v>778</v>
      </c>
    </row>
    <row r="39" spans="1:15" ht="24.9" customHeight="1" x14ac:dyDescent="0.3">
      <c r="A39" s="6" t="s">
        <v>505</v>
      </c>
      <c r="B39" s="3" t="s">
        <v>0</v>
      </c>
      <c r="C39" s="3" t="s">
        <v>506</v>
      </c>
      <c r="E39" s="13" t="s">
        <v>680</v>
      </c>
      <c r="F39" s="20" t="s">
        <v>507</v>
      </c>
      <c r="G39" s="20" t="s">
        <v>166</v>
      </c>
      <c r="H39" s="3" t="s">
        <v>508</v>
      </c>
      <c r="I39" s="3" t="s">
        <v>509</v>
      </c>
      <c r="J39" s="3" t="s">
        <v>510</v>
      </c>
      <c r="K39" s="3" t="s">
        <v>511</v>
      </c>
      <c r="L39" s="3" t="s">
        <v>512</v>
      </c>
      <c r="M39" s="21"/>
      <c r="N39" s="21" t="s">
        <v>513</v>
      </c>
    </row>
    <row r="40" spans="1:15" ht="24.9" customHeight="1" x14ac:dyDescent="0.3">
      <c r="A40" s="6" t="s">
        <v>1046</v>
      </c>
      <c r="B40" s="3" t="s">
        <v>45</v>
      </c>
      <c r="C40" s="3" t="s">
        <v>984</v>
      </c>
      <c r="D40" s="17" t="s">
        <v>985</v>
      </c>
      <c r="E40" s="13" t="s">
        <v>986</v>
      </c>
      <c r="F40" s="3" t="s">
        <v>47</v>
      </c>
      <c r="G40" s="20" t="s">
        <v>256</v>
      </c>
      <c r="H40" s="3" t="s">
        <v>1047</v>
      </c>
      <c r="I40" s="3" t="s">
        <v>1048</v>
      </c>
      <c r="J40" s="3" t="s">
        <v>1049</v>
      </c>
      <c r="K40" s="3" t="s">
        <v>1050</v>
      </c>
      <c r="L40" s="3" t="s">
        <v>1051</v>
      </c>
      <c r="M40" s="21" t="s">
        <v>1052</v>
      </c>
      <c r="N40" s="21" t="s">
        <v>1053</v>
      </c>
      <c r="O40" s="3" t="s">
        <v>1054</v>
      </c>
    </row>
    <row r="41" spans="1:15" ht="24.9" customHeight="1" x14ac:dyDescent="0.3">
      <c r="A41" s="6" t="s">
        <v>201</v>
      </c>
      <c r="B41" s="3" t="s">
        <v>0</v>
      </c>
      <c r="C41" s="3" t="s">
        <v>728</v>
      </c>
      <c r="D41" s="17" t="s">
        <v>729</v>
      </c>
      <c r="E41" s="13" t="s">
        <v>658</v>
      </c>
      <c r="F41" s="3" t="s">
        <v>202</v>
      </c>
      <c r="G41" s="20" t="s">
        <v>92</v>
      </c>
      <c r="H41" s="3" t="s">
        <v>203</v>
      </c>
      <c r="I41" s="3" t="s">
        <v>204</v>
      </c>
      <c r="J41" s="3" t="s">
        <v>205</v>
      </c>
      <c r="K41" s="3" t="s">
        <v>206</v>
      </c>
      <c r="L41" s="3" t="s">
        <v>207</v>
      </c>
      <c r="M41" s="21" t="s">
        <v>864</v>
      </c>
      <c r="N41" s="21" t="s">
        <v>863</v>
      </c>
    </row>
    <row r="42" spans="1:15" ht="24.9" customHeight="1" x14ac:dyDescent="0.3">
      <c r="A42" s="16" t="s">
        <v>707</v>
      </c>
      <c r="B42" s="3" t="s">
        <v>45</v>
      </c>
      <c r="C42" s="3" t="s">
        <v>716</v>
      </c>
      <c r="D42" s="17" t="s">
        <v>781</v>
      </c>
      <c r="E42" s="13" t="s">
        <v>717</v>
      </c>
      <c r="F42" s="3" t="s">
        <v>112</v>
      </c>
      <c r="G42" s="20" t="s">
        <v>708</v>
      </c>
      <c r="H42" s="3" t="s">
        <v>709</v>
      </c>
      <c r="I42" s="3" t="s">
        <v>710</v>
      </c>
      <c r="J42" s="3" t="s">
        <v>711</v>
      </c>
      <c r="K42" s="20" t="s">
        <v>712</v>
      </c>
      <c r="L42" s="3" t="s">
        <v>713</v>
      </c>
      <c r="M42" s="21" t="s">
        <v>714</v>
      </c>
      <c r="N42" s="21" t="s">
        <v>715</v>
      </c>
    </row>
    <row r="43" spans="1:15" ht="24.9" customHeight="1" x14ac:dyDescent="0.3">
      <c r="A43" s="6" t="s">
        <v>1179</v>
      </c>
      <c r="B43" s="3" t="s">
        <v>45</v>
      </c>
      <c r="C43" s="3" t="s">
        <v>1180</v>
      </c>
      <c r="D43" s="17" t="s">
        <v>1181</v>
      </c>
      <c r="E43" s="13" t="s">
        <v>1182</v>
      </c>
      <c r="F43" s="3" t="s">
        <v>1171</v>
      </c>
      <c r="G43" s="20" t="s">
        <v>256</v>
      </c>
      <c r="H43" s="3" t="s">
        <v>1183</v>
      </c>
      <c r="I43" s="3" t="s">
        <v>1184</v>
      </c>
      <c r="J43" s="3" t="s">
        <v>1185</v>
      </c>
      <c r="K43" s="20" t="s">
        <v>1186</v>
      </c>
      <c r="M43" s="21" t="s">
        <v>1187</v>
      </c>
      <c r="N43" s="21" t="s">
        <v>1188</v>
      </c>
      <c r="O43" s="3" t="s">
        <v>1189</v>
      </c>
    </row>
    <row r="44" spans="1:15" ht="24.9" customHeight="1" x14ac:dyDescent="0.3">
      <c r="A44" s="6" t="s">
        <v>767</v>
      </c>
      <c r="B44" s="3" t="s">
        <v>0</v>
      </c>
      <c r="C44" s="3" t="s">
        <v>757</v>
      </c>
      <c r="D44" s="17" t="s">
        <v>758</v>
      </c>
      <c r="E44" s="13" t="s">
        <v>759</v>
      </c>
      <c r="F44" s="3" t="s">
        <v>760</v>
      </c>
      <c r="G44" s="20" t="s">
        <v>183</v>
      </c>
      <c r="H44" s="3" t="s">
        <v>761</v>
      </c>
      <c r="I44" s="3" t="s">
        <v>762</v>
      </c>
      <c r="J44" s="3" t="s">
        <v>763</v>
      </c>
      <c r="K44" s="3" t="s">
        <v>764</v>
      </c>
      <c r="M44" s="21" t="s">
        <v>765</v>
      </c>
      <c r="N44" s="21" t="s">
        <v>766</v>
      </c>
    </row>
    <row r="45" spans="1:15" ht="24.9" customHeight="1" x14ac:dyDescent="0.3">
      <c r="A45" s="6" t="s">
        <v>488</v>
      </c>
      <c r="B45" s="3" t="s">
        <v>0</v>
      </c>
      <c r="C45" s="3" t="s">
        <v>489</v>
      </c>
      <c r="E45" s="13" t="s">
        <v>678</v>
      </c>
      <c r="F45" s="3" t="s">
        <v>14</v>
      </c>
      <c r="G45" s="20" t="s">
        <v>5</v>
      </c>
      <c r="H45" s="3" t="s">
        <v>490</v>
      </c>
      <c r="I45" s="3" t="s">
        <v>491</v>
      </c>
      <c r="J45" s="3" t="s">
        <v>492</v>
      </c>
      <c r="K45" s="3" t="s">
        <v>493</v>
      </c>
      <c r="L45" s="3" t="s">
        <v>494</v>
      </c>
      <c r="M45" s="21" t="s">
        <v>495</v>
      </c>
      <c r="N45" s="21"/>
    </row>
    <row r="46" spans="1:15" ht="24.9" customHeight="1" x14ac:dyDescent="0.3">
      <c r="A46" s="6" t="s">
        <v>365</v>
      </c>
      <c r="B46" s="3" t="s">
        <v>45</v>
      </c>
      <c r="C46" s="3" t="s">
        <v>366</v>
      </c>
      <c r="E46" s="13" t="s">
        <v>654</v>
      </c>
      <c r="F46" s="3" t="s">
        <v>144</v>
      </c>
      <c r="G46" s="20" t="s">
        <v>166</v>
      </c>
      <c r="H46" s="3" t="s">
        <v>367</v>
      </c>
      <c r="I46" s="3" t="s">
        <v>368</v>
      </c>
      <c r="J46" s="3" t="s">
        <v>369</v>
      </c>
      <c r="K46" s="3" t="s">
        <v>370</v>
      </c>
      <c r="L46" s="3" t="s">
        <v>371</v>
      </c>
      <c r="M46" s="21" t="s">
        <v>372</v>
      </c>
      <c r="N46" s="21" t="s">
        <v>373</v>
      </c>
    </row>
    <row r="47" spans="1:15" ht="24.9" customHeight="1" x14ac:dyDescent="0.3">
      <c r="A47" s="6" t="s">
        <v>886</v>
      </c>
      <c r="B47" s="3" t="s">
        <v>0</v>
      </c>
      <c r="C47" s="3" t="s">
        <v>887</v>
      </c>
      <c r="D47" s="17" t="s">
        <v>888</v>
      </c>
      <c r="E47" s="13" t="s">
        <v>889</v>
      </c>
      <c r="F47" s="3" t="s">
        <v>319</v>
      </c>
      <c r="G47" s="20" t="s">
        <v>166</v>
      </c>
      <c r="H47" s="3" t="s">
        <v>890</v>
      </c>
      <c r="I47" s="3" t="s">
        <v>891</v>
      </c>
      <c r="J47" s="3" t="s">
        <v>91</v>
      </c>
      <c r="K47" s="3" t="s">
        <v>892</v>
      </c>
      <c r="L47" s="3" t="s">
        <v>893</v>
      </c>
      <c r="M47" s="21"/>
      <c r="N47" s="21" t="s">
        <v>894</v>
      </c>
    </row>
    <row r="48" spans="1:15" ht="24.9" customHeight="1" x14ac:dyDescent="0.3">
      <c r="A48" s="16" t="s">
        <v>689</v>
      </c>
      <c r="B48" s="3" t="s">
        <v>0</v>
      </c>
      <c r="C48" s="3" t="s">
        <v>690</v>
      </c>
      <c r="E48" s="13" t="s">
        <v>698</v>
      </c>
      <c r="F48" s="20" t="s">
        <v>47</v>
      </c>
      <c r="G48" s="20" t="s">
        <v>5</v>
      </c>
      <c r="H48" s="3" t="s">
        <v>691</v>
      </c>
      <c r="I48" s="3" t="s">
        <v>692</v>
      </c>
      <c r="J48" s="3" t="s">
        <v>693</v>
      </c>
      <c r="K48" s="3" t="s">
        <v>694</v>
      </c>
      <c r="L48" s="3" t="s">
        <v>695</v>
      </c>
      <c r="M48" s="21" t="s">
        <v>696</v>
      </c>
      <c r="N48" s="21" t="s">
        <v>697</v>
      </c>
    </row>
    <row r="49" spans="1:15" ht="24.9" customHeight="1" x14ac:dyDescent="0.3">
      <c r="A49" s="6" t="s">
        <v>327</v>
      </c>
      <c r="B49" s="3" t="s">
        <v>45</v>
      </c>
      <c r="C49" s="3" t="s">
        <v>328</v>
      </c>
      <c r="E49" s="13" t="s">
        <v>721</v>
      </c>
      <c r="F49" s="20" t="s">
        <v>47</v>
      </c>
      <c r="G49" s="20" t="s">
        <v>329</v>
      </c>
      <c r="H49" s="3" t="s">
        <v>330</v>
      </c>
      <c r="I49" s="3" t="s">
        <v>331</v>
      </c>
      <c r="J49" s="3" t="s">
        <v>332</v>
      </c>
      <c r="K49" s="3" t="s">
        <v>333</v>
      </c>
      <c r="L49" s="3" t="s">
        <v>334</v>
      </c>
      <c r="M49" s="21" t="s">
        <v>335</v>
      </c>
      <c r="N49" s="21" t="s">
        <v>336</v>
      </c>
    </row>
    <row r="50" spans="1:15" ht="24.9" customHeight="1" x14ac:dyDescent="0.3">
      <c r="A50" s="6" t="s">
        <v>1073</v>
      </c>
      <c r="B50" s="3" t="s">
        <v>0</v>
      </c>
      <c r="C50" s="3" t="s">
        <v>1074</v>
      </c>
      <c r="D50" s="19" t="s">
        <v>1075</v>
      </c>
      <c r="E50" s="13" t="s">
        <v>717</v>
      </c>
      <c r="F50" s="3" t="s">
        <v>112</v>
      </c>
      <c r="G50" s="20" t="s">
        <v>183</v>
      </c>
      <c r="H50" s="3" t="s">
        <v>1076</v>
      </c>
      <c r="I50" s="3" t="s">
        <v>1077</v>
      </c>
      <c r="J50" s="3" t="s">
        <v>1078</v>
      </c>
      <c r="K50" s="3" t="s">
        <v>1079</v>
      </c>
      <c r="M50" s="21" t="s">
        <v>1080</v>
      </c>
      <c r="N50" s="21" t="s">
        <v>1081</v>
      </c>
    </row>
    <row r="51" spans="1:15" ht="24.9" customHeight="1" x14ac:dyDescent="0.25">
      <c r="A51" s="6" t="s">
        <v>963</v>
      </c>
      <c r="B51" s="3" t="s">
        <v>0</v>
      </c>
      <c r="C51" s="3" t="s">
        <v>866</v>
      </c>
      <c r="D51" s="17" t="s">
        <v>885</v>
      </c>
      <c r="E51" s="13" t="s">
        <v>717</v>
      </c>
      <c r="F51" s="3" t="s">
        <v>112</v>
      </c>
      <c r="G51" s="20" t="s">
        <v>183</v>
      </c>
      <c r="H51" s="3" t="s">
        <v>868</v>
      </c>
      <c r="I51" s="3" t="s">
        <v>869</v>
      </c>
      <c r="J51" s="3" t="s">
        <v>870</v>
      </c>
      <c r="K51" s="22" t="s">
        <v>867</v>
      </c>
      <c r="L51" s="3" t="s">
        <v>871</v>
      </c>
      <c r="M51" s="21" t="s">
        <v>872</v>
      </c>
      <c r="N51" s="21" t="s">
        <v>873</v>
      </c>
    </row>
    <row r="52" spans="1:15" ht="24.9" customHeight="1" x14ac:dyDescent="0.3">
      <c r="A52" s="6" t="s">
        <v>437</v>
      </c>
      <c r="B52" s="3" t="s">
        <v>0</v>
      </c>
      <c r="C52" s="3" t="s">
        <v>438</v>
      </c>
      <c r="E52" s="13" t="s">
        <v>643</v>
      </c>
      <c r="F52" s="3" t="s">
        <v>14</v>
      </c>
      <c r="G52" s="20" t="s">
        <v>166</v>
      </c>
      <c r="H52" s="3" t="s">
        <v>439</v>
      </c>
      <c r="I52" s="3" t="s">
        <v>440</v>
      </c>
      <c r="J52" s="3" t="s">
        <v>441</v>
      </c>
      <c r="K52" s="20" t="s">
        <v>442</v>
      </c>
      <c r="L52" s="3" t="s">
        <v>443</v>
      </c>
      <c r="M52" s="21" t="s">
        <v>444</v>
      </c>
      <c r="N52" s="21" t="s">
        <v>445</v>
      </c>
    </row>
    <row r="53" spans="1:15" ht="24.9" customHeight="1" x14ac:dyDescent="0.3">
      <c r="A53" s="6" t="s">
        <v>1062</v>
      </c>
      <c r="B53" s="3" t="s">
        <v>45</v>
      </c>
      <c r="C53" s="3" t="s">
        <v>1063</v>
      </c>
      <c r="D53" s="17" t="s">
        <v>1064</v>
      </c>
      <c r="E53" s="13" t="s">
        <v>1065</v>
      </c>
      <c r="F53" s="3" t="s">
        <v>1066</v>
      </c>
      <c r="G53" s="20" t="s">
        <v>630</v>
      </c>
      <c r="H53" s="3" t="s">
        <v>1067</v>
      </c>
      <c r="I53" s="3" t="s">
        <v>1068</v>
      </c>
      <c r="J53" s="3" t="s">
        <v>1069</v>
      </c>
      <c r="K53" s="3" t="s">
        <v>1070</v>
      </c>
      <c r="L53" s="3" t="s">
        <v>1070</v>
      </c>
      <c r="M53" s="21" t="s">
        <v>1071</v>
      </c>
      <c r="N53" s="21" t="s">
        <v>1072</v>
      </c>
    </row>
    <row r="54" spans="1:15" ht="24.9" customHeight="1" x14ac:dyDescent="0.3">
      <c r="A54" s="6" t="s">
        <v>779</v>
      </c>
      <c r="B54" s="8" t="s">
        <v>0</v>
      </c>
      <c r="C54" s="8" t="s">
        <v>780</v>
      </c>
      <c r="D54" s="17" t="s">
        <v>781</v>
      </c>
      <c r="E54" s="13" t="s">
        <v>717</v>
      </c>
      <c r="F54" s="8" t="s">
        <v>112</v>
      </c>
      <c r="G54" s="20" t="s">
        <v>183</v>
      </c>
      <c r="H54" s="8" t="s">
        <v>782</v>
      </c>
      <c r="I54" s="8" t="s">
        <v>783</v>
      </c>
      <c r="J54" s="8" t="s">
        <v>784</v>
      </c>
      <c r="K54" s="8"/>
      <c r="L54" s="8"/>
      <c r="M54" s="21"/>
      <c r="N54" s="21" t="s">
        <v>785</v>
      </c>
    </row>
    <row r="55" spans="1:15" ht="24.9" customHeight="1" x14ac:dyDescent="0.3">
      <c r="A55" s="6" t="s">
        <v>22</v>
      </c>
      <c r="B55" s="3" t="s">
        <v>0</v>
      </c>
      <c r="C55" s="3" t="s">
        <v>23</v>
      </c>
      <c r="E55" s="13" t="s">
        <v>644</v>
      </c>
      <c r="F55" s="3" t="s">
        <v>24</v>
      </c>
      <c r="G55" s="20" t="s">
        <v>31</v>
      </c>
      <c r="H55" s="3" t="s">
        <v>29</v>
      </c>
      <c r="I55" s="3" t="s">
        <v>25</v>
      </c>
      <c r="J55" s="3" t="s">
        <v>30</v>
      </c>
      <c r="K55" s="3" t="s">
        <v>26</v>
      </c>
      <c r="L55" s="3" t="s">
        <v>27</v>
      </c>
      <c r="M55" s="21" t="s">
        <v>56</v>
      </c>
      <c r="N55" s="21" t="s">
        <v>28</v>
      </c>
    </row>
    <row r="56" spans="1:15" ht="24.9" customHeight="1" x14ac:dyDescent="0.3">
      <c r="A56" s="6" t="s">
        <v>227</v>
      </c>
      <c r="B56" s="3" t="s">
        <v>0</v>
      </c>
      <c r="C56" s="3" t="s">
        <v>228</v>
      </c>
      <c r="E56" s="13" t="s">
        <v>661</v>
      </c>
      <c r="F56" s="3" t="s">
        <v>112</v>
      </c>
      <c r="G56" s="20" t="s">
        <v>5</v>
      </c>
      <c r="H56" s="3" t="s">
        <v>229</v>
      </c>
      <c r="I56" s="3" t="s">
        <v>230</v>
      </c>
      <c r="J56" s="3" t="s">
        <v>231</v>
      </c>
      <c r="K56" s="3" t="s">
        <v>232</v>
      </c>
      <c r="L56" s="3" t="s">
        <v>233</v>
      </c>
      <c r="M56" s="21" t="s">
        <v>234</v>
      </c>
      <c r="N56" s="21" t="s">
        <v>235</v>
      </c>
    </row>
    <row r="57" spans="1:15" ht="24.9" customHeight="1" x14ac:dyDescent="0.3">
      <c r="A57" s="6" t="s">
        <v>469</v>
      </c>
      <c r="B57" s="3" t="s">
        <v>45</v>
      </c>
      <c r="C57" s="3" t="s">
        <v>470</v>
      </c>
      <c r="E57" s="13" t="s">
        <v>676</v>
      </c>
      <c r="F57" s="3" t="s">
        <v>14</v>
      </c>
      <c r="G57" s="20" t="s">
        <v>183</v>
      </c>
      <c r="H57" s="3" t="s">
        <v>471</v>
      </c>
      <c r="I57" s="3" t="s">
        <v>472</v>
      </c>
      <c r="J57" s="3" t="s">
        <v>473</v>
      </c>
      <c r="K57" s="3" t="s">
        <v>474</v>
      </c>
      <c r="L57" s="3" t="s">
        <v>475</v>
      </c>
      <c r="M57" s="21" t="s">
        <v>476</v>
      </c>
      <c r="N57" s="21" t="s">
        <v>477</v>
      </c>
    </row>
    <row r="58" spans="1:15" ht="24.9" customHeight="1" x14ac:dyDescent="0.3">
      <c r="A58" s="6" t="s">
        <v>925</v>
      </c>
      <c r="B58" s="3" t="s">
        <v>0</v>
      </c>
      <c r="C58" s="3" t="s">
        <v>926</v>
      </c>
      <c r="D58" s="17" t="s">
        <v>927</v>
      </c>
      <c r="E58" s="13" t="s">
        <v>928</v>
      </c>
      <c r="F58" s="3" t="s">
        <v>280</v>
      </c>
      <c r="G58" s="20" t="s">
        <v>256</v>
      </c>
      <c r="H58" s="3" t="s">
        <v>929</v>
      </c>
      <c r="I58" s="3" t="s">
        <v>930</v>
      </c>
      <c r="J58" s="3" t="s">
        <v>931</v>
      </c>
      <c r="K58" s="3" t="s">
        <v>929</v>
      </c>
      <c r="L58" s="3" t="s">
        <v>932</v>
      </c>
      <c r="M58" s="21"/>
      <c r="N58" s="21"/>
    </row>
    <row r="59" spans="1:15" ht="24.9" customHeight="1" x14ac:dyDescent="0.3">
      <c r="A59" s="6" t="s">
        <v>1006</v>
      </c>
      <c r="B59" s="3" t="s">
        <v>89</v>
      </c>
      <c r="C59" s="3" t="s">
        <v>1007</v>
      </c>
      <c r="D59" s="17" t="s">
        <v>1008</v>
      </c>
      <c r="E59" s="13" t="s">
        <v>1009</v>
      </c>
      <c r="F59" s="20" t="s">
        <v>47</v>
      </c>
      <c r="G59" s="20" t="s">
        <v>166</v>
      </c>
      <c r="H59" s="3" t="s">
        <v>967</v>
      </c>
      <c r="I59" s="3" t="s">
        <v>1010</v>
      </c>
      <c r="J59" s="3" t="s">
        <v>47</v>
      </c>
      <c r="K59" s="3" t="s">
        <v>1011</v>
      </c>
      <c r="L59" s="3" t="s">
        <v>1012</v>
      </c>
      <c r="M59" s="21"/>
      <c r="N59" s="21" t="s">
        <v>1013</v>
      </c>
      <c r="O59"/>
    </row>
    <row r="60" spans="1:15" ht="24.9" customHeight="1" x14ac:dyDescent="0.3">
      <c r="A60" s="6" t="s">
        <v>994</v>
      </c>
      <c r="B60" s="3" t="s">
        <v>0</v>
      </c>
      <c r="C60" s="3" t="s">
        <v>995</v>
      </c>
      <c r="D60" s="17" t="s">
        <v>996</v>
      </c>
      <c r="E60" s="13" t="s">
        <v>997</v>
      </c>
      <c r="F60" s="3" t="s">
        <v>47</v>
      </c>
      <c r="G60" s="20" t="s">
        <v>5</v>
      </c>
      <c r="H60" s="3" t="s">
        <v>998</v>
      </c>
      <c r="I60" s="3" t="s">
        <v>999</v>
      </c>
      <c r="J60" s="3" t="s">
        <v>1000</v>
      </c>
      <c r="K60" s="3" t="s">
        <v>1001</v>
      </c>
      <c r="L60" s="3" t="s">
        <v>1002</v>
      </c>
      <c r="M60" s="21" t="s">
        <v>1003</v>
      </c>
      <c r="N60" s="21" t="s">
        <v>1004</v>
      </c>
      <c r="O60" t="s">
        <v>1005</v>
      </c>
    </row>
    <row r="61" spans="1:15" ht="24.9" customHeight="1" x14ac:dyDescent="0.3">
      <c r="A61" s="6" t="s">
        <v>797</v>
      </c>
      <c r="B61" s="3" t="s">
        <v>45</v>
      </c>
      <c r="C61" s="3" t="s">
        <v>798</v>
      </c>
      <c r="D61" s="17" t="s">
        <v>806</v>
      </c>
      <c r="E61" s="13" t="s">
        <v>799</v>
      </c>
      <c r="F61" s="3" t="s">
        <v>34</v>
      </c>
      <c r="G61" s="20" t="s">
        <v>166</v>
      </c>
      <c r="H61" s="3" t="s">
        <v>800</v>
      </c>
      <c r="I61" s="3" t="s">
        <v>801</v>
      </c>
      <c r="J61" s="3" t="s">
        <v>802</v>
      </c>
      <c r="K61" s="3" t="s">
        <v>803</v>
      </c>
      <c r="L61" s="3" t="s">
        <v>804</v>
      </c>
      <c r="M61" s="21" t="s">
        <v>805</v>
      </c>
      <c r="N61" s="21"/>
      <c r="O61" s="20"/>
    </row>
    <row r="62" spans="1:15" ht="24.9" customHeight="1" x14ac:dyDescent="0.3">
      <c r="A62" s="6" t="s">
        <v>496</v>
      </c>
      <c r="B62" s="3" t="s">
        <v>0</v>
      </c>
      <c r="C62" s="3" t="s">
        <v>497</v>
      </c>
      <c r="E62" s="13" t="s">
        <v>679</v>
      </c>
      <c r="F62" s="3" t="s">
        <v>14</v>
      </c>
      <c r="G62" s="20" t="s">
        <v>498</v>
      </c>
      <c r="H62" s="3" t="s">
        <v>499</v>
      </c>
      <c r="I62" s="3" t="s">
        <v>500</v>
      </c>
      <c r="J62" s="3" t="s">
        <v>501</v>
      </c>
      <c r="K62" s="3" t="s">
        <v>92</v>
      </c>
      <c r="L62" s="3" t="s">
        <v>502</v>
      </c>
      <c r="M62" s="21" t="s">
        <v>503</v>
      </c>
      <c r="N62" s="21" t="s">
        <v>504</v>
      </c>
    </row>
    <row r="63" spans="1:15" ht="24.9" customHeight="1" x14ac:dyDescent="0.3">
      <c r="A63" s="6" t="s">
        <v>209</v>
      </c>
      <c r="B63" s="3" t="s">
        <v>89</v>
      </c>
      <c r="C63" s="3" t="s">
        <v>210</v>
      </c>
      <c r="E63" s="13" t="s">
        <v>659</v>
      </c>
      <c r="F63" s="3" t="s">
        <v>211</v>
      </c>
      <c r="G63" s="20" t="s">
        <v>92</v>
      </c>
      <c r="H63" s="3" t="s">
        <v>212</v>
      </c>
      <c r="I63" s="3" t="s">
        <v>213</v>
      </c>
      <c r="J63" s="3" t="s">
        <v>214</v>
      </c>
      <c r="K63" s="3" t="s">
        <v>215</v>
      </c>
      <c r="L63" s="3" t="s">
        <v>216</v>
      </c>
      <c r="M63" s="21" t="s">
        <v>854</v>
      </c>
      <c r="N63" s="21" t="s">
        <v>217</v>
      </c>
    </row>
    <row r="64" spans="1:15" ht="24.9" customHeight="1" x14ac:dyDescent="0.3">
      <c r="A64" s="6" t="s">
        <v>603</v>
      </c>
      <c r="B64" s="3" t="s">
        <v>0</v>
      </c>
      <c r="C64" s="3" t="s">
        <v>604</v>
      </c>
      <c r="E64" s="13" t="s">
        <v>684</v>
      </c>
      <c r="F64" s="3" t="s">
        <v>280</v>
      </c>
      <c r="G64" s="20" t="s">
        <v>92</v>
      </c>
      <c r="H64" s="3" t="s">
        <v>605</v>
      </c>
      <c r="I64" s="3" t="s">
        <v>606</v>
      </c>
      <c r="J64" s="3" t="s">
        <v>607</v>
      </c>
      <c r="M64" s="21" t="s">
        <v>608</v>
      </c>
      <c r="N64" s="21" t="s">
        <v>609</v>
      </c>
    </row>
    <row r="65" spans="1:15" ht="24.9" customHeight="1" x14ac:dyDescent="0.3">
      <c r="A65" s="6" t="s">
        <v>1167</v>
      </c>
      <c r="B65" s="3" t="s">
        <v>45</v>
      </c>
      <c r="C65" s="3" t="s">
        <v>1168</v>
      </c>
      <c r="D65" s="17" t="s">
        <v>1169</v>
      </c>
      <c r="E65" s="13" t="s">
        <v>1170</v>
      </c>
      <c r="F65" s="20" t="s">
        <v>1171</v>
      </c>
      <c r="G65" s="20" t="s">
        <v>166</v>
      </c>
      <c r="H65" s="3" t="s">
        <v>1172</v>
      </c>
      <c r="I65" s="3" t="s">
        <v>1173</v>
      </c>
      <c r="J65" s="3" t="s">
        <v>1174</v>
      </c>
      <c r="K65" s="3" t="s">
        <v>1175</v>
      </c>
      <c r="L65" s="3" t="s">
        <v>1176</v>
      </c>
      <c r="M65" s="21" t="s">
        <v>1177</v>
      </c>
      <c r="N65" s="21" t="s">
        <v>1178</v>
      </c>
    </row>
    <row r="66" spans="1:15" ht="24.9" customHeight="1" x14ac:dyDescent="0.3">
      <c r="A66" s="6" t="s">
        <v>955</v>
      </c>
      <c r="B66" s="3" t="s">
        <v>89</v>
      </c>
      <c r="C66" s="3" t="s">
        <v>175</v>
      </c>
      <c r="D66" s="17" t="s">
        <v>956</v>
      </c>
      <c r="E66" s="13" t="s">
        <v>957</v>
      </c>
      <c r="F66" s="3" t="s">
        <v>47</v>
      </c>
      <c r="G66" s="20" t="s">
        <v>630</v>
      </c>
      <c r="H66" s="3" t="s">
        <v>958</v>
      </c>
      <c r="I66" s="3" t="s">
        <v>959</v>
      </c>
      <c r="J66" s="3" t="s">
        <v>960</v>
      </c>
      <c r="K66" s="3" t="s">
        <v>528</v>
      </c>
      <c r="M66" s="21"/>
      <c r="N66" s="21" t="s">
        <v>961</v>
      </c>
    </row>
    <row r="67" spans="1:15" ht="24.9" customHeight="1" x14ac:dyDescent="0.3">
      <c r="A67" s="6" t="s">
        <v>550</v>
      </c>
      <c r="B67" s="3" t="s">
        <v>45</v>
      </c>
      <c r="C67" s="3" t="s">
        <v>551</v>
      </c>
      <c r="E67" s="13" t="s">
        <v>672</v>
      </c>
      <c r="F67" s="3" t="s">
        <v>112</v>
      </c>
      <c r="G67" s="20" t="s">
        <v>166</v>
      </c>
      <c r="H67" s="3" t="s">
        <v>552</v>
      </c>
      <c r="I67" s="3" t="s">
        <v>553</v>
      </c>
      <c r="J67" s="3" t="s">
        <v>554</v>
      </c>
      <c r="K67" s="3" t="s">
        <v>555</v>
      </c>
      <c r="L67" s="3" t="s">
        <v>556</v>
      </c>
      <c r="M67" s="21" t="s">
        <v>557</v>
      </c>
      <c r="N67" s="21" t="s">
        <v>558</v>
      </c>
    </row>
    <row r="68" spans="1:15" ht="24.9" customHeight="1" x14ac:dyDescent="0.3">
      <c r="A68" s="6" t="s">
        <v>514</v>
      </c>
      <c r="B68" s="3" t="s">
        <v>89</v>
      </c>
      <c r="C68" s="3" t="s">
        <v>515</v>
      </c>
      <c r="E68" s="13" t="s">
        <v>681</v>
      </c>
      <c r="F68" s="3" t="s">
        <v>319</v>
      </c>
      <c r="G68" s="20" t="s">
        <v>59</v>
      </c>
      <c r="H68" s="3" t="s">
        <v>516</v>
      </c>
      <c r="I68" s="3" t="s">
        <v>517</v>
      </c>
      <c r="J68" s="3" t="s">
        <v>518</v>
      </c>
      <c r="K68" s="3" t="s">
        <v>519</v>
      </c>
      <c r="L68" s="3" t="s">
        <v>520</v>
      </c>
      <c r="M68" s="21" t="s">
        <v>521</v>
      </c>
      <c r="N68" s="21" t="s">
        <v>522</v>
      </c>
    </row>
    <row r="69" spans="1:15" ht="24.9" customHeight="1" x14ac:dyDescent="0.3">
      <c r="A69" s="6" t="s">
        <v>79</v>
      </c>
      <c r="B69" s="3" t="s">
        <v>0</v>
      </c>
      <c r="C69" s="3" t="s">
        <v>80</v>
      </c>
      <c r="E69" s="13" t="s">
        <v>648</v>
      </c>
      <c r="F69" s="20" t="s">
        <v>14</v>
      </c>
      <c r="G69" s="20" t="s">
        <v>5</v>
      </c>
      <c r="H69" s="3" t="s">
        <v>81</v>
      </c>
      <c r="I69" s="3" t="s">
        <v>82</v>
      </c>
      <c r="J69" s="3" t="s">
        <v>83</v>
      </c>
      <c r="K69" s="3" t="s">
        <v>84</v>
      </c>
      <c r="L69" s="3" t="s">
        <v>85</v>
      </c>
      <c r="M69" s="21" t="s">
        <v>86</v>
      </c>
      <c r="N69" s="21" t="s">
        <v>87</v>
      </c>
    </row>
    <row r="70" spans="1:15" ht="24.9" customHeight="1" x14ac:dyDescent="0.3">
      <c r="A70" s="6" t="s">
        <v>355</v>
      </c>
      <c r="B70" s="3" t="s">
        <v>89</v>
      </c>
      <c r="C70" s="3" t="s">
        <v>356</v>
      </c>
      <c r="E70" s="11" t="s">
        <v>722</v>
      </c>
      <c r="F70" s="3" t="s">
        <v>47</v>
      </c>
      <c r="G70" s="20" t="s">
        <v>357</v>
      </c>
      <c r="H70" s="3" t="s">
        <v>358</v>
      </c>
      <c r="I70" s="3" t="s">
        <v>359</v>
      </c>
      <c r="J70" s="3" t="s">
        <v>360</v>
      </c>
      <c r="K70" s="3" t="s">
        <v>361</v>
      </c>
      <c r="L70" s="3" t="s">
        <v>362</v>
      </c>
      <c r="M70" s="21" t="s">
        <v>363</v>
      </c>
      <c r="N70" s="21" t="s">
        <v>364</v>
      </c>
    </row>
    <row r="71" spans="1:15" ht="24.9" customHeight="1" x14ac:dyDescent="0.3">
      <c r="A71" s="6" t="s">
        <v>57</v>
      </c>
      <c r="B71" s="14" t="s">
        <v>67</v>
      </c>
      <c r="C71" s="14" t="s">
        <v>58</v>
      </c>
      <c r="E71" s="11" t="s">
        <v>646</v>
      </c>
      <c r="F71" s="20" t="s">
        <v>14</v>
      </c>
      <c r="G71" s="20" t="s">
        <v>59</v>
      </c>
      <c r="H71" s="3" t="s">
        <v>60</v>
      </c>
      <c r="I71" s="3" t="s">
        <v>61</v>
      </c>
      <c r="J71" s="3" t="s">
        <v>62</v>
      </c>
      <c r="K71" s="3" t="s">
        <v>63</v>
      </c>
      <c r="L71" s="3" t="s">
        <v>64</v>
      </c>
      <c r="M71" s="21" t="s">
        <v>65</v>
      </c>
      <c r="N71" s="21" t="s">
        <v>66</v>
      </c>
    </row>
    <row r="72" spans="1:15" ht="24.9" customHeight="1" x14ac:dyDescent="0.3">
      <c r="A72" s="6" t="s">
        <v>568</v>
      </c>
      <c r="B72" s="15" t="s">
        <v>45</v>
      </c>
      <c r="C72" s="15" t="s">
        <v>569</v>
      </c>
      <c r="E72" s="11" t="s">
        <v>672</v>
      </c>
      <c r="F72" s="3" t="s">
        <v>112</v>
      </c>
      <c r="G72" s="20" t="s">
        <v>92</v>
      </c>
      <c r="H72" s="3" t="s">
        <v>570</v>
      </c>
      <c r="I72" s="3" t="s">
        <v>571</v>
      </c>
      <c r="J72" s="3" t="s">
        <v>572</v>
      </c>
      <c r="K72" s="3" t="s">
        <v>573</v>
      </c>
      <c r="L72" s="3" t="s">
        <v>574</v>
      </c>
      <c r="M72" s="21" t="s">
        <v>575</v>
      </c>
      <c r="N72" s="21" t="s">
        <v>576</v>
      </c>
    </row>
    <row r="73" spans="1:15" ht="24.9" customHeight="1" x14ac:dyDescent="0.3">
      <c r="A73" s="6" t="s">
        <v>12</v>
      </c>
      <c r="B73" s="17" t="s">
        <v>0</v>
      </c>
      <c r="C73" s="17" t="s">
        <v>13</v>
      </c>
      <c r="D73" s="20" t="s">
        <v>727</v>
      </c>
      <c r="E73" s="11" t="s">
        <v>643</v>
      </c>
      <c r="F73" s="3" t="s">
        <v>14</v>
      </c>
      <c r="G73" s="20" t="s">
        <v>5</v>
      </c>
      <c r="H73" s="3" t="s">
        <v>15</v>
      </c>
      <c r="I73" s="3" t="s">
        <v>17</v>
      </c>
      <c r="J73" s="3" t="s">
        <v>16</v>
      </c>
      <c r="K73" s="3" t="s">
        <v>18</v>
      </c>
      <c r="L73" s="3" t="s">
        <v>20</v>
      </c>
      <c r="M73" s="21" t="s">
        <v>43</v>
      </c>
      <c r="N73" s="21" t="s">
        <v>11</v>
      </c>
    </row>
    <row r="74" spans="1:15" ht="24.9" customHeight="1" x14ac:dyDescent="0.3">
      <c r="A74" s="6" t="s">
        <v>254</v>
      </c>
      <c r="B74" s="3" t="s">
        <v>45</v>
      </c>
      <c r="C74" s="3" t="s">
        <v>255</v>
      </c>
      <c r="D74" s="20"/>
      <c r="E74" s="20" t="s">
        <v>644</v>
      </c>
      <c r="F74" s="17" t="s">
        <v>24</v>
      </c>
      <c r="G74" s="20" t="s">
        <v>256</v>
      </c>
      <c r="H74" s="3" t="s">
        <v>257</v>
      </c>
      <c r="I74" s="3" t="s">
        <v>258</v>
      </c>
      <c r="J74" s="3" t="s">
        <v>259</v>
      </c>
      <c r="K74" s="3" t="s">
        <v>260</v>
      </c>
      <c r="L74" s="3" t="s">
        <v>261</v>
      </c>
      <c r="M74" s="21" t="s">
        <v>262</v>
      </c>
      <c r="N74" s="21" t="s">
        <v>263</v>
      </c>
    </row>
    <row r="75" spans="1:15" ht="24.9" customHeight="1" x14ac:dyDescent="0.3">
      <c r="A75" s="6" t="s">
        <v>933</v>
      </c>
      <c r="B75" s="3" t="s">
        <v>45</v>
      </c>
      <c r="C75" s="3" t="s">
        <v>934</v>
      </c>
      <c r="D75" s="17" t="s">
        <v>935</v>
      </c>
      <c r="E75" s="11" t="s">
        <v>936</v>
      </c>
      <c r="F75" s="3" t="s">
        <v>24</v>
      </c>
      <c r="G75" s="20" t="s">
        <v>5</v>
      </c>
      <c r="H75" s="3" t="s">
        <v>937</v>
      </c>
      <c r="I75" s="3" t="s">
        <v>938</v>
      </c>
      <c r="J75" s="3" t="s">
        <v>939</v>
      </c>
      <c r="K75" s="3" t="s">
        <v>940</v>
      </c>
      <c r="M75" s="21" t="s">
        <v>941</v>
      </c>
      <c r="N75" s="21" t="s">
        <v>962</v>
      </c>
      <c r="O75" s="3" t="s">
        <v>942</v>
      </c>
    </row>
    <row r="76" spans="1:15" ht="24.9" customHeight="1" x14ac:dyDescent="0.3">
      <c r="A76" s="6" t="s">
        <v>972</v>
      </c>
      <c r="B76" s="3" t="s">
        <v>45</v>
      </c>
      <c r="C76" s="3" t="s">
        <v>973</v>
      </c>
      <c r="D76" s="17" t="s">
        <v>974</v>
      </c>
      <c r="E76" s="11" t="s">
        <v>647</v>
      </c>
      <c r="F76" s="20" t="s">
        <v>70</v>
      </c>
      <c r="G76" s="20" t="s">
        <v>981</v>
      </c>
      <c r="H76" s="3" t="s">
        <v>975</v>
      </c>
      <c r="I76" s="3" t="s">
        <v>976</v>
      </c>
      <c r="J76" s="3" t="s">
        <v>977</v>
      </c>
      <c r="K76" s="3" t="s">
        <v>978</v>
      </c>
      <c r="M76" s="21" t="s">
        <v>979</v>
      </c>
      <c r="N76" s="21" t="s">
        <v>980</v>
      </c>
    </row>
    <row r="77" spans="1:15" ht="24.9" customHeight="1" x14ac:dyDescent="0.3">
      <c r="A77" s="6" t="s">
        <v>264</v>
      </c>
      <c r="B77" s="3" t="s">
        <v>45</v>
      </c>
      <c r="C77" s="3" t="s">
        <v>265</v>
      </c>
      <c r="D77" s="18"/>
      <c r="E77" s="11" t="s">
        <v>725</v>
      </c>
      <c r="F77" s="3" t="s">
        <v>47</v>
      </c>
      <c r="G77" s="20" t="s">
        <v>256</v>
      </c>
      <c r="H77" s="3" t="s">
        <v>49</v>
      </c>
      <c r="I77" s="3" t="s">
        <v>266</v>
      </c>
      <c r="J77" s="3" t="s">
        <v>267</v>
      </c>
      <c r="K77" s="3" t="s">
        <v>268</v>
      </c>
      <c r="L77" s="3" t="s">
        <v>269</v>
      </c>
      <c r="M77" s="21" t="s">
        <v>270</v>
      </c>
      <c r="N77" s="21" t="s">
        <v>271</v>
      </c>
    </row>
    <row r="78" spans="1:15" ht="24.9" customHeight="1" x14ac:dyDescent="0.3">
      <c r="A78" s="6" t="s">
        <v>288</v>
      </c>
      <c r="B78" s="3" t="s">
        <v>89</v>
      </c>
      <c r="C78" s="3" t="s">
        <v>289</v>
      </c>
      <c r="E78" s="11" t="s">
        <v>665</v>
      </c>
      <c r="F78" s="3" t="s">
        <v>290</v>
      </c>
      <c r="G78" s="20" t="s">
        <v>145</v>
      </c>
      <c r="H78" s="3" t="s">
        <v>291</v>
      </c>
      <c r="I78" s="3" t="s">
        <v>292</v>
      </c>
      <c r="J78" s="3" t="s">
        <v>293</v>
      </c>
      <c r="K78" s="3" t="s">
        <v>294</v>
      </c>
      <c r="L78" s="3" t="s">
        <v>295</v>
      </c>
      <c r="M78" s="21" t="s">
        <v>296</v>
      </c>
      <c r="N78" s="21" t="s">
        <v>297</v>
      </c>
    </row>
    <row r="79" spans="1:15" ht="24.9" customHeight="1" x14ac:dyDescent="0.3">
      <c r="A79" s="6" t="s">
        <v>419</v>
      </c>
      <c r="B79" s="3" t="s">
        <v>0</v>
      </c>
      <c r="C79" s="3" t="s">
        <v>420</v>
      </c>
      <c r="E79" s="11" t="s">
        <v>674</v>
      </c>
      <c r="F79" s="3" t="s">
        <v>14</v>
      </c>
      <c r="G79" s="20" t="s">
        <v>92</v>
      </c>
      <c r="H79" s="3" t="s">
        <v>421</v>
      </c>
      <c r="I79" s="3" t="s">
        <v>422</v>
      </c>
      <c r="J79" s="3" t="s">
        <v>423</v>
      </c>
      <c r="K79" s="3" t="s">
        <v>424</v>
      </c>
      <c r="L79" s="3" t="s">
        <v>425</v>
      </c>
      <c r="M79" s="21" t="s">
        <v>426</v>
      </c>
      <c r="N79" s="21" t="s">
        <v>427</v>
      </c>
    </row>
    <row r="80" spans="1:15" ht="24.9" customHeight="1" x14ac:dyDescent="0.3">
      <c r="A80" s="6" t="s">
        <v>487</v>
      </c>
      <c r="B80" s="3" t="s">
        <v>89</v>
      </c>
      <c r="C80" s="3" t="s">
        <v>478</v>
      </c>
      <c r="E80" s="11" t="s">
        <v>677</v>
      </c>
      <c r="F80" s="3" t="s">
        <v>34</v>
      </c>
      <c r="G80" s="20" t="s">
        <v>479</v>
      </c>
      <c r="H80" s="3" t="s">
        <v>480</v>
      </c>
      <c r="I80" s="3" t="s">
        <v>481</v>
      </c>
      <c r="J80" s="3" t="s">
        <v>482</v>
      </c>
      <c r="K80" s="3" t="s">
        <v>483</v>
      </c>
      <c r="L80" s="3" t="s">
        <v>484</v>
      </c>
      <c r="M80" s="21" t="s">
        <v>485</v>
      </c>
      <c r="N80" s="21" t="s">
        <v>486</v>
      </c>
    </row>
    <row r="81" spans="1:14" ht="24.9" customHeight="1" x14ac:dyDescent="0.3">
      <c r="A81" s="6" t="s">
        <v>1190</v>
      </c>
      <c r="B81" s="3" t="s">
        <v>817</v>
      </c>
      <c r="C81" s="5" t="s">
        <v>1191</v>
      </c>
      <c r="D81" s="5">
        <v>82100</v>
      </c>
      <c r="E81" s="11" t="s">
        <v>1192</v>
      </c>
      <c r="F81" s="3" t="s">
        <v>1018</v>
      </c>
      <c r="G81" s="20" t="s">
        <v>92</v>
      </c>
      <c r="H81" s="5" t="s">
        <v>1193</v>
      </c>
      <c r="I81" s="5" t="s">
        <v>1194</v>
      </c>
      <c r="J81" s="3" t="s">
        <v>1195</v>
      </c>
      <c r="K81" s="5"/>
      <c r="L81" s="5"/>
      <c r="M81" s="21"/>
      <c r="N81" s="21"/>
    </row>
    <row r="82" spans="1:14" ht="24.9" customHeight="1" x14ac:dyDescent="0.3">
      <c r="A82" s="6" t="s">
        <v>88</v>
      </c>
      <c r="B82" s="3" t="s">
        <v>89</v>
      </c>
      <c r="C82" s="20" t="s">
        <v>90</v>
      </c>
      <c r="D82" s="20"/>
      <c r="E82" s="11" t="s">
        <v>649</v>
      </c>
      <c r="F82" s="3" t="s">
        <v>319</v>
      </c>
      <c r="G82" s="20" t="s">
        <v>92</v>
      </c>
      <c r="H82" s="20" t="s">
        <v>93</v>
      </c>
      <c r="I82" s="20" t="s">
        <v>94</v>
      </c>
      <c r="J82" s="3" t="s">
        <v>95</v>
      </c>
      <c r="K82" s="20" t="s">
        <v>96</v>
      </c>
      <c r="L82" s="20" t="s">
        <v>97</v>
      </c>
      <c r="M82" s="21" t="s">
        <v>98</v>
      </c>
      <c r="N82" s="21" t="s">
        <v>99</v>
      </c>
    </row>
    <row r="83" spans="1:14" ht="24.9" customHeight="1" x14ac:dyDescent="0.3">
      <c r="A83" s="6" t="s">
        <v>1026</v>
      </c>
      <c r="B83" s="3" t="s">
        <v>0</v>
      </c>
      <c r="C83" s="20" t="s">
        <v>1027</v>
      </c>
      <c r="D83" s="20" t="s">
        <v>1028</v>
      </c>
      <c r="E83" s="20" t="s">
        <v>1029</v>
      </c>
      <c r="F83" s="20" t="s">
        <v>34</v>
      </c>
      <c r="G83" s="20" t="s">
        <v>92</v>
      </c>
      <c r="H83" s="3" t="s">
        <v>72</v>
      </c>
      <c r="I83" s="3" t="s">
        <v>1030</v>
      </c>
      <c r="J83" s="3" t="s">
        <v>1031</v>
      </c>
      <c r="K83" s="3" t="s">
        <v>1032</v>
      </c>
      <c r="L83" s="3" t="s">
        <v>76</v>
      </c>
      <c r="M83" s="21" t="s">
        <v>1033</v>
      </c>
      <c r="N83" s="21" t="s">
        <v>1034</v>
      </c>
    </row>
    <row r="84" spans="1:14" ht="24.9" customHeight="1" x14ac:dyDescent="0.3">
      <c r="A84" s="6" t="s">
        <v>895</v>
      </c>
      <c r="B84" s="3" t="s">
        <v>0</v>
      </c>
      <c r="C84" s="3" t="s">
        <v>896</v>
      </c>
      <c r="D84" s="17" t="s">
        <v>897</v>
      </c>
      <c r="E84" s="11" t="s">
        <v>904</v>
      </c>
      <c r="F84" s="3" t="s">
        <v>246</v>
      </c>
      <c r="G84" s="20" t="s">
        <v>256</v>
      </c>
      <c r="H84" s="3" t="s">
        <v>898</v>
      </c>
      <c r="I84" s="3" t="s">
        <v>899</v>
      </c>
      <c r="J84" s="3" t="s">
        <v>900</v>
      </c>
      <c r="K84" s="3" t="s">
        <v>901</v>
      </c>
      <c r="L84" s="3" t="s">
        <v>902</v>
      </c>
      <c r="M84" s="21"/>
      <c r="N84" s="21" t="s">
        <v>903</v>
      </c>
    </row>
    <row r="85" spans="1:14" ht="24.9" customHeight="1" x14ac:dyDescent="0.3">
      <c r="A85" s="6" t="s">
        <v>632</v>
      </c>
      <c r="B85" s="3" t="s">
        <v>89</v>
      </c>
      <c r="C85" s="3" t="s">
        <v>633</v>
      </c>
      <c r="D85" s="3"/>
      <c r="E85" s="17" t="s">
        <v>687</v>
      </c>
      <c r="F85" s="11" t="s">
        <v>634</v>
      </c>
      <c r="G85" s="20" t="s">
        <v>183</v>
      </c>
      <c r="H85" s="20" t="s">
        <v>635</v>
      </c>
      <c r="I85" s="3" t="s">
        <v>636</v>
      </c>
      <c r="J85" s="3" t="s">
        <v>637</v>
      </c>
      <c r="K85" s="3" t="s">
        <v>638</v>
      </c>
      <c r="L85" s="3" t="s">
        <v>639</v>
      </c>
      <c r="M85" s="21" t="s">
        <v>640</v>
      </c>
      <c r="N85" s="21" t="s">
        <v>641</v>
      </c>
    </row>
    <row r="86" spans="1:14" ht="24.9" customHeight="1" x14ac:dyDescent="0.3">
      <c r="A86" s="6" t="s">
        <v>1196</v>
      </c>
      <c r="B86" s="3" t="s">
        <v>89</v>
      </c>
      <c r="C86" s="3" t="s">
        <v>1197</v>
      </c>
      <c r="D86" s="3" t="s">
        <v>1198</v>
      </c>
      <c r="E86" s="17" t="s">
        <v>670</v>
      </c>
      <c r="F86" s="11" t="s">
        <v>376</v>
      </c>
      <c r="G86" s="20" t="s">
        <v>5</v>
      </c>
      <c r="H86" s="20" t="s">
        <v>1199</v>
      </c>
      <c r="I86" s="3" t="s">
        <v>1200</v>
      </c>
      <c r="J86" s="3" t="s">
        <v>1201</v>
      </c>
      <c r="K86" s="3" t="s">
        <v>1202</v>
      </c>
      <c r="L86" s="3" t="s">
        <v>1203</v>
      </c>
      <c r="M86" s="21" t="s">
        <v>1204</v>
      </c>
      <c r="N86" s="21" t="s">
        <v>1205</v>
      </c>
    </row>
    <row r="87" spans="1:14" ht="24.9" customHeight="1" x14ac:dyDescent="0.3">
      <c r="A87" s="6" t="s">
        <v>142</v>
      </c>
      <c r="B87" s="3" t="s">
        <v>0</v>
      </c>
      <c r="C87" s="3" t="s">
        <v>143</v>
      </c>
      <c r="E87" s="11" t="s">
        <v>654</v>
      </c>
      <c r="F87" s="3" t="s">
        <v>144</v>
      </c>
      <c r="G87" s="20" t="s">
        <v>145</v>
      </c>
      <c r="H87" s="3" t="s">
        <v>146</v>
      </c>
      <c r="I87" s="3" t="s">
        <v>147</v>
      </c>
      <c r="J87" s="3" t="s">
        <v>148</v>
      </c>
      <c r="K87" s="3" t="s">
        <v>149</v>
      </c>
      <c r="L87" s="3" t="s">
        <v>150</v>
      </c>
      <c r="M87" s="21" t="s">
        <v>151</v>
      </c>
      <c r="N87" s="21" t="s">
        <v>152</v>
      </c>
    </row>
    <row r="88" spans="1:14" ht="24.9" customHeight="1" x14ac:dyDescent="0.3">
      <c r="A88" s="6" t="s">
        <v>191</v>
      </c>
      <c r="B88" s="3" t="s">
        <v>0</v>
      </c>
      <c r="C88" s="3" t="s">
        <v>182</v>
      </c>
      <c r="E88" s="11" t="s">
        <v>657</v>
      </c>
      <c r="F88" s="20" t="s">
        <v>34</v>
      </c>
      <c r="G88" s="20" t="s">
        <v>183</v>
      </c>
      <c r="H88" s="3" t="s">
        <v>184</v>
      </c>
      <c r="I88" s="3" t="s">
        <v>185</v>
      </c>
      <c r="J88" s="3" t="s">
        <v>186</v>
      </c>
      <c r="K88" s="20" t="s">
        <v>187</v>
      </c>
      <c r="L88" s="3" t="s">
        <v>188</v>
      </c>
      <c r="M88" s="21" t="s">
        <v>189</v>
      </c>
      <c r="N88" s="21" t="s">
        <v>190</v>
      </c>
    </row>
    <row r="89" spans="1:14" ht="24.9" customHeight="1" x14ac:dyDescent="0.3">
      <c r="A89" s="6" t="s">
        <v>577</v>
      </c>
      <c r="B89" s="3" t="s">
        <v>45</v>
      </c>
      <c r="C89" s="3" t="s">
        <v>578</v>
      </c>
      <c r="E89" s="11" t="s">
        <v>786</v>
      </c>
      <c r="F89" s="20" t="s">
        <v>202</v>
      </c>
      <c r="G89" s="20" t="s">
        <v>5</v>
      </c>
      <c r="H89" s="3" t="s">
        <v>579</v>
      </c>
      <c r="I89" s="3" t="s">
        <v>580</v>
      </c>
      <c r="J89" s="3" t="s">
        <v>581</v>
      </c>
      <c r="K89" s="3" t="s">
        <v>582</v>
      </c>
      <c r="M89" s="21" t="s">
        <v>583</v>
      </c>
      <c r="N89" s="21" t="s">
        <v>584</v>
      </c>
    </row>
    <row r="90" spans="1:14" ht="24.9" customHeight="1" x14ac:dyDescent="0.3">
      <c r="A90" s="6" t="s">
        <v>298</v>
      </c>
      <c r="B90" s="3" t="s">
        <v>89</v>
      </c>
      <c r="C90" s="3" t="s">
        <v>299</v>
      </c>
      <c r="E90" s="11" t="s">
        <v>666</v>
      </c>
      <c r="F90" s="20" t="s">
        <v>34</v>
      </c>
      <c r="G90" s="20" t="s">
        <v>5</v>
      </c>
      <c r="H90" s="3" t="s">
        <v>300</v>
      </c>
      <c r="I90" s="3" t="s">
        <v>301</v>
      </c>
      <c r="J90" s="3" t="s">
        <v>37</v>
      </c>
      <c r="K90" s="3" t="s">
        <v>302</v>
      </c>
      <c r="L90" s="3" t="s">
        <v>303</v>
      </c>
      <c r="M90" s="21" t="s">
        <v>304</v>
      </c>
      <c r="N90" s="21" t="s">
        <v>305</v>
      </c>
    </row>
    <row r="91" spans="1:14" ht="24.9" customHeight="1" x14ac:dyDescent="0.3">
      <c r="A91" s="6" t="s">
        <v>44</v>
      </c>
      <c r="B91" s="3" t="s">
        <v>45</v>
      </c>
      <c r="C91" s="3" t="s">
        <v>46</v>
      </c>
      <c r="E91" s="11" t="s">
        <v>719</v>
      </c>
      <c r="F91" s="20" t="s">
        <v>47</v>
      </c>
      <c r="G91" s="20" t="s">
        <v>48</v>
      </c>
      <c r="H91" s="3" t="s">
        <v>49</v>
      </c>
      <c r="I91" s="3" t="s">
        <v>50</v>
      </c>
      <c r="J91" s="3" t="s">
        <v>51</v>
      </c>
      <c r="K91" s="3" t="s">
        <v>52</v>
      </c>
      <c r="L91" s="3" t="s">
        <v>53</v>
      </c>
      <c r="M91" s="21" t="s">
        <v>54</v>
      </c>
      <c r="N91" s="21" t="s">
        <v>55</v>
      </c>
    </row>
    <row r="92" spans="1:14" ht="24.9" customHeight="1" x14ac:dyDescent="0.3">
      <c r="A92" s="6" t="s">
        <v>742</v>
      </c>
      <c r="B92" s="3" t="s">
        <v>89</v>
      </c>
      <c r="C92" s="3" t="s">
        <v>743</v>
      </c>
      <c r="D92" s="17" t="s">
        <v>744</v>
      </c>
      <c r="E92" s="11" t="s">
        <v>755</v>
      </c>
      <c r="F92" s="3" t="s">
        <v>47</v>
      </c>
      <c r="G92" s="20" t="s">
        <v>92</v>
      </c>
      <c r="H92" s="3" t="s">
        <v>745</v>
      </c>
      <c r="I92" s="3" t="s">
        <v>746</v>
      </c>
      <c r="J92" s="3" t="s">
        <v>747</v>
      </c>
      <c r="K92" s="3" t="s">
        <v>748</v>
      </c>
      <c r="M92" s="21"/>
      <c r="N92" s="21" t="s">
        <v>749</v>
      </c>
    </row>
    <row r="93" spans="1:14" ht="24.9" customHeight="1" x14ac:dyDescent="0.3">
      <c r="A93" s="6" t="s">
        <v>736</v>
      </c>
      <c r="B93" s="3" t="s">
        <v>89</v>
      </c>
      <c r="C93" s="3" t="s">
        <v>737</v>
      </c>
      <c r="D93" s="17" t="s">
        <v>756</v>
      </c>
      <c r="E93" s="11" t="s">
        <v>723</v>
      </c>
      <c r="F93" s="20" t="s">
        <v>47</v>
      </c>
      <c r="G93" s="20" t="s">
        <v>546</v>
      </c>
      <c r="H93" s="3" t="s">
        <v>738</v>
      </c>
      <c r="I93" s="3" t="s">
        <v>739</v>
      </c>
      <c r="J93" s="3" t="s">
        <v>492</v>
      </c>
      <c r="K93" s="3" t="s">
        <v>546</v>
      </c>
      <c r="M93" s="21" t="s">
        <v>740</v>
      </c>
      <c r="N93" s="21" t="s">
        <v>741</v>
      </c>
    </row>
    <row r="94" spans="1:14" ht="24.9" customHeight="1" x14ac:dyDescent="0.3">
      <c r="A94" s="6" t="s">
        <v>750</v>
      </c>
      <c r="B94" s="3" t="s">
        <v>45</v>
      </c>
      <c r="C94" s="3" t="s">
        <v>743</v>
      </c>
      <c r="D94" s="17" t="s">
        <v>744</v>
      </c>
      <c r="E94" s="11" t="s">
        <v>755</v>
      </c>
      <c r="F94" s="3" t="s">
        <v>47</v>
      </c>
      <c r="G94" s="20" t="s">
        <v>92</v>
      </c>
      <c r="H94" s="3" t="s">
        <v>745</v>
      </c>
      <c r="I94" s="3" t="s">
        <v>751</v>
      </c>
      <c r="J94" s="3" t="s">
        <v>747</v>
      </c>
      <c r="K94" s="3" t="s">
        <v>752</v>
      </c>
      <c r="M94" s="21" t="s">
        <v>753</v>
      </c>
      <c r="N94" s="21" t="s">
        <v>754</v>
      </c>
    </row>
    <row r="95" spans="1:14" ht="24.9" customHeight="1" x14ac:dyDescent="0.3">
      <c r="A95" s="6" t="s">
        <v>1156</v>
      </c>
      <c r="B95" s="3" t="s">
        <v>45</v>
      </c>
      <c r="C95" s="3" t="s">
        <v>1157</v>
      </c>
      <c r="D95" s="17" t="s">
        <v>1158</v>
      </c>
      <c r="E95" s="11" t="s">
        <v>1159</v>
      </c>
      <c r="F95" s="3" t="s">
        <v>211</v>
      </c>
      <c r="G95" s="20" t="s">
        <v>92</v>
      </c>
      <c r="H95" s="3" t="s">
        <v>1160</v>
      </c>
      <c r="I95" s="3" t="s">
        <v>1161</v>
      </c>
      <c r="J95" s="3" t="s">
        <v>1162</v>
      </c>
      <c r="K95" s="3" t="s">
        <v>1163</v>
      </c>
      <c r="L95" s="3" t="s">
        <v>1164</v>
      </c>
      <c r="M95" s="21" t="s">
        <v>1165</v>
      </c>
      <c r="N95" s="21" t="s">
        <v>1166</v>
      </c>
    </row>
    <row r="96" spans="1:14" ht="24.9" customHeight="1" x14ac:dyDescent="0.3">
      <c r="A96" s="6" t="s">
        <v>827</v>
      </c>
      <c r="B96" s="3" t="s">
        <v>45</v>
      </c>
      <c r="C96" s="3" t="s">
        <v>828</v>
      </c>
      <c r="E96" s="11" t="s">
        <v>674</v>
      </c>
      <c r="F96" s="3" t="s">
        <v>14</v>
      </c>
      <c r="G96" s="20" t="s">
        <v>92</v>
      </c>
      <c r="H96" s="3" t="s">
        <v>829</v>
      </c>
      <c r="I96" s="3" t="s">
        <v>830</v>
      </c>
      <c r="J96" s="3" t="s">
        <v>423</v>
      </c>
      <c r="K96" s="3" t="s">
        <v>831</v>
      </c>
      <c r="L96" s="3" t="s">
        <v>832</v>
      </c>
      <c r="M96" s="21" t="s">
        <v>833</v>
      </c>
      <c r="N96" s="21" t="s">
        <v>834</v>
      </c>
    </row>
    <row r="97" spans="1:15" s="20" customFormat="1" ht="24.9" customHeight="1" x14ac:dyDescent="0.3">
      <c r="A97" s="6" t="s">
        <v>174</v>
      </c>
      <c r="B97" s="20" t="s">
        <v>45</v>
      </c>
      <c r="C97" s="20" t="s">
        <v>952</v>
      </c>
      <c r="E97" s="20" t="s">
        <v>953</v>
      </c>
      <c r="F97" s="20" t="s">
        <v>47</v>
      </c>
      <c r="G97" s="20" t="s">
        <v>166</v>
      </c>
      <c r="H97" s="20" t="s">
        <v>176</v>
      </c>
      <c r="I97" s="20" t="s">
        <v>177</v>
      </c>
      <c r="J97" s="20" t="s">
        <v>178</v>
      </c>
      <c r="K97" s="20" t="s">
        <v>179</v>
      </c>
      <c r="L97" s="20" t="s">
        <v>180</v>
      </c>
      <c r="M97" s="21" t="s">
        <v>181</v>
      </c>
      <c r="N97" s="21" t="s">
        <v>954</v>
      </c>
    </row>
    <row r="98" spans="1:15" s="20" customFormat="1" ht="24.9" customHeight="1" x14ac:dyDescent="0.3">
      <c r="A98" s="6" t="s">
        <v>559</v>
      </c>
      <c r="B98" s="20" t="s">
        <v>89</v>
      </c>
      <c r="C98" s="20" t="s">
        <v>560</v>
      </c>
      <c r="E98" s="20" t="s">
        <v>683</v>
      </c>
      <c r="F98" s="20" t="s">
        <v>561</v>
      </c>
      <c r="G98" s="20" t="s">
        <v>145</v>
      </c>
      <c r="H98" s="20" t="s">
        <v>562</v>
      </c>
      <c r="I98" s="20" t="s">
        <v>563</v>
      </c>
      <c r="J98" s="20" t="s">
        <v>564</v>
      </c>
      <c r="K98" s="20" t="s">
        <v>565</v>
      </c>
      <c r="L98" s="20" t="s">
        <v>566</v>
      </c>
      <c r="M98" s="21" t="s">
        <v>854</v>
      </c>
      <c r="N98" s="21" t="s">
        <v>567</v>
      </c>
    </row>
    <row r="99" spans="1:15" s="20" customFormat="1" ht="24.9" customHeight="1" x14ac:dyDescent="0.3">
      <c r="A99" s="6" t="s">
        <v>153</v>
      </c>
      <c r="B99" s="20" t="s">
        <v>45</v>
      </c>
      <c r="C99" s="20" t="s">
        <v>154</v>
      </c>
      <c r="E99" s="20" t="s">
        <v>655</v>
      </c>
      <c r="F99" s="20" t="s">
        <v>155</v>
      </c>
      <c r="G99" s="20" t="s">
        <v>156</v>
      </c>
      <c r="H99" s="20" t="s">
        <v>157</v>
      </c>
      <c r="I99" s="20" t="s">
        <v>158</v>
      </c>
      <c r="J99" s="20" t="s">
        <v>159</v>
      </c>
      <c r="K99" s="20" t="s">
        <v>160</v>
      </c>
      <c r="L99" s="20" t="s">
        <v>161</v>
      </c>
      <c r="M99" s="21" t="s">
        <v>162</v>
      </c>
      <c r="N99" s="21" t="s">
        <v>163</v>
      </c>
    </row>
    <row r="100" spans="1:15" s="20" customFormat="1" ht="24.9" customHeight="1" x14ac:dyDescent="0.3">
      <c r="A100" s="6" t="s">
        <v>120</v>
      </c>
      <c r="B100" s="20" t="s">
        <v>45</v>
      </c>
      <c r="C100" s="20" t="s">
        <v>121</v>
      </c>
      <c r="E100" s="20" t="s">
        <v>651</v>
      </c>
      <c r="F100" s="20" t="s">
        <v>122</v>
      </c>
      <c r="G100" s="20" t="s">
        <v>5</v>
      </c>
      <c r="H100" s="20" t="s">
        <v>123</v>
      </c>
      <c r="I100" s="20" t="s">
        <v>124</v>
      </c>
      <c r="J100" s="20" t="s">
        <v>125</v>
      </c>
      <c r="K100" s="20" t="s">
        <v>126</v>
      </c>
      <c r="L100" s="20" t="s">
        <v>127</v>
      </c>
      <c r="M100" s="21" t="s">
        <v>128</v>
      </c>
      <c r="N100" s="21" t="s">
        <v>129</v>
      </c>
    </row>
    <row r="101" spans="1:15" s="24" customFormat="1" ht="24.9" customHeight="1" x14ac:dyDescent="0.3">
      <c r="A101" s="6" t="s">
        <v>1035</v>
      </c>
      <c r="B101" s="20" t="s">
        <v>0</v>
      </c>
      <c r="C101" s="20" t="s">
        <v>1036</v>
      </c>
      <c r="D101" s="20" t="s">
        <v>1037</v>
      </c>
      <c r="E101" s="20" t="s">
        <v>1038</v>
      </c>
      <c r="F101" s="20" t="s">
        <v>246</v>
      </c>
      <c r="G101" s="20" t="s">
        <v>92</v>
      </c>
      <c r="H101" s="20" t="s">
        <v>1039</v>
      </c>
      <c r="I101" s="20" t="s">
        <v>1040</v>
      </c>
      <c r="J101" s="20" t="s">
        <v>1041</v>
      </c>
      <c r="K101" s="20" t="s">
        <v>1042</v>
      </c>
      <c r="L101" s="20" t="s">
        <v>1043</v>
      </c>
      <c r="M101" s="21" t="s">
        <v>1044</v>
      </c>
      <c r="N101" s="21" t="s">
        <v>1045</v>
      </c>
      <c r="O101" s="20"/>
    </row>
    <row r="102" spans="1:15" s="20" customFormat="1" ht="24.9" customHeight="1" x14ac:dyDescent="0.3">
      <c r="A102" s="6" t="s">
        <v>532</v>
      </c>
      <c r="B102" s="20" t="s">
        <v>0</v>
      </c>
      <c r="C102" s="20" t="s">
        <v>533</v>
      </c>
      <c r="E102" s="20" t="s">
        <v>682</v>
      </c>
      <c r="F102" s="20" t="s">
        <v>290</v>
      </c>
      <c r="G102" s="20" t="s">
        <v>5</v>
      </c>
      <c r="H102" s="20" t="s">
        <v>534</v>
      </c>
      <c r="I102" s="20" t="s">
        <v>535</v>
      </c>
      <c r="J102" s="20" t="s">
        <v>536</v>
      </c>
      <c r="K102" s="20" t="s">
        <v>537</v>
      </c>
      <c r="L102" s="20" t="s">
        <v>538</v>
      </c>
      <c r="M102" s="21" t="s">
        <v>539</v>
      </c>
      <c r="N102" s="21" t="s">
        <v>540</v>
      </c>
    </row>
    <row r="103" spans="1:15" s="20" customFormat="1" ht="24.9" customHeight="1" x14ac:dyDescent="0.3">
      <c r="A103" s="6" t="s">
        <v>610</v>
      </c>
      <c r="B103" s="20" t="s">
        <v>89</v>
      </c>
      <c r="C103" s="20" t="s">
        <v>611</v>
      </c>
      <c r="E103" s="20" t="s">
        <v>685</v>
      </c>
      <c r="F103" s="20" t="s">
        <v>24</v>
      </c>
      <c r="G103" s="20" t="s">
        <v>5</v>
      </c>
      <c r="H103" s="20" t="s">
        <v>612</v>
      </c>
      <c r="I103" s="20" t="s">
        <v>613</v>
      </c>
      <c r="J103" s="20" t="s">
        <v>37</v>
      </c>
      <c r="K103" s="20" t="s">
        <v>614</v>
      </c>
      <c r="L103" s="20" t="s">
        <v>615</v>
      </c>
      <c r="M103" s="21" t="s">
        <v>616</v>
      </c>
      <c r="N103" s="21" t="s">
        <v>617</v>
      </c>
    </row>
    <row r="104" spans="1:15" s="20" customFormat="1" ht="24.9" customHeight="1" x14ac:dyDescent="0.3">
      <c r="A104" s="6" t="s">
        <v>1014</v>
      </c>
      <c r="B104" s="20" t="s">
        <v>0</v>
      </c>
      <c r="C104" s="20" t="s">
        <v>1015</v>
      </c>
      <c r="D104" s="20" t="s">
        <v>1016</v>
      </c>
      <c r="E104" s="20" t="s">
        <v>1017</v>
      </c>
      <c r="F104" s="20" t="s">
        <v>1018</v>
      </c>
      <c r="G104" s="20" t="s">
        <v>5</v>
      </c>
      <c r="H104" s="20" t="s">
        <v>1019</v>
      </c>
      <c r="I104" s="20" t="s">
        <v>1020</v>
      </c>
      <c r="J104" s="20" t="s">
        <v>1021</v>
      </c>
      <c r="K104" s="20" t="s">
        <v>1022</v>
      </c>
      <c r="L104" s="20" t="s">
        <v>1023</v>
      </c>
      <c r="M104" s="21" t="s">
        <v>1024</v>
      </c>
      <c r="N104" s="21" t="s">
        <v>1025</v>
      </c>
    </row>
    <row r="105" spans="1:15" s="20" customFormat="1" ht="24.9" customHeight="1" x14ac:dyDescent="0.3">
      <c r="A105" s="6" t="s">
        <v>100</v>
      </c>
      <c r="B105" s="20" t="s">
        <v>0</v>
      </c>
      <c r="C105" s="20" t="s">
        <v>101</v>
      </c>
      <c r="E105" s="20" t="s">
        <v>720</v>
      </c>
      <c r="F105" s="20" t="s">
        <v>14</v>
      </c>
      <c r="G105" s="20" t="s">
        <v>102</v>
      </c>
      <c r="H105" s="20" t="s">
        <v>103</v>
      </c>
      <c r="I105" s="20" t="s">
        <v>104</v>
      </c>
      <c r="J105" s="20" t="s">
        <v>105</v>
      </c>
      <c r="K105" s="20" t="s">
        <v>106</v>
      </c>
      <c r="L105" s="20" t="s">
        <v>107</v>
      </c>
      <c r="M105" s="21" t="s">
        <v>108</v>
      </c>
      <c r="N105" s="21" t="s">
        <v>109</v>
      </c>
    </row>
    <row r="106" spans="1:15" s="20" customFormat="1" ht="24.9" customHeight="1" x14ac:dyDescent="0.3">
      <c r="A106" s="6" t="s">
        <v>1055</v>
      </c>
      <c r="B106" s="20" t="s">
        <v>89</v>
      </c>
      <c r="C106" s="20" t="s">
        <v>1056</v>
      </c>
      <c r="D106" s="20" t="s">
        <v>1057</v>
      </c>
      <c r="E106" s="20" t="s">
        <v>1058</v>
      </c>
      <c r="F106" s="20" t="s">
        <v>24</v>
      </c>
      <c r="G106" s="20" t="s">
        <v>5</v>
      </c>
      <c r="H106" s="20" t="s">
        <v>1059</v>
      </c>
      <c r="J106" s="20" t="s">
        <v>1060</v>
      </c>
      <c r="M106" s="21"/>
      <c r="N106" s="21" t="s">
        <v>1061</v>
      </c>
    </row>
    <row r="107" spans="1:15" s="20" customFormat="1" ht="24.9" customHeight="1" x14ac:dyDescent="0.3">
      <c r="A107" s="6" t="s">
        <v>468</v>
      </c>
      <c r="B107" s="20" t="s">
        <v>0</v>
      </c>
      <c r="C107" s="20" t="s">
        <v>460</v>
      </c>
      <c r="E107" s="20" t="s">
        <v>675</v>
      </c>
      <c r="F107" s="20" t="s">
        <v>246</v>
      </c>
      <c r="G107" s="20" t="s">
        <v>92</v>
      </c>
      <c r="H107" s="20" t="s">
        <v>461</v>
      </c>
      <c r="I107" s="20" t="s">
        <v>462</v>
      </c>
      <c r="J107" s="20" t="s">
        <v>463</v>
      </c>
      <c r="K107" s="20" t="s">
        <v>464</v>
      </c>
      <c r="L107" s="20" t="s">
        <v>465</v>
      </c>
      <c r="M107" s="21" t="s">
        <v>466</v>
      </c>
      <c r="N107" s="21" t="s">
        <v>467</v>
      </c>
    </row>
    <row r="108" spans="1:15" s="20" customFormat="1" ht="24.9" customHeight="1" x14ac:dyDescent="0.3">
      <c r="A108" s="6" t="s">
        <v>874</v>
      </c>
      <c r="B108" s="20" t="s">
        <v>45</v>
      </c>
      <c r="C108" s="20" t="s">
        <v>875</v>
      </c>
      <c r="D108" s="20" t="s">
        <v>876</v>
      </c>
      <c r="E108" s="20" t="s">
        <v>661</v>
      </c>
      <c r="F108" s="20" t="s">
        <v>112</v>
      </c>
      <c r="G108" s="20" t="s">
        <v>92</v>
      </c>
      <c r="H108" s="20" t="s">
        <v>877</v>
      </c>
      <c r="I108" s="20" t="s">
        <v>878</v>
      </c>
      <c r="J108" s="20" t="s">
        <v>879</v>
      </c>
      <c r="K108" s="20" t="s">
        <v>880</v>
      </c>
      <c r="L108" s="20" t="s">
        <v>881</v>
      </c>
      <c r="M108" s="21" t="s">
        <v>882</v>
      </c>
      <c r="N108" s="21" t="s">
        <v>883</v>
      </c>
      <c r="O108" s="20" t="s">
        <v>884</v>
      </c>
    </row>
    <row r="109" spans="1:15" s="20" customFormat="1" ht="24.9" customHeight="1" x14ac:dyDescent="0.3">
      <c r="A109" s="16" t="s">
        <v>699</v>
      </c>
      <c r="B109" s="20" t="s">
        <v>0</v>
      </c>
      <c r="C109" s="20" t="s">
        <v>700</v>
      </c>
      <c r="E109" s="20" t="s">
        <v>701</v>
      </c>
      <c r="F109" s="20" t="s">
        <v>14</v>
      </c>
      <c r="G109" s="20" t="s">
        <v>5</v>
      </c>
      <c r="H109" s="20" t="s">
        <v>705</v>
      </c>
      <c r="I109" s="20" t="s">
        <v>702</v>
      </c>
      <c r="J109" s="20" t="s">
        <v>37</v>
      </c>
      <c r="K109" s="20" t="s">
        <v>703</v>
      </c>
      <c r="L109" s="20" t="s">
        <v>59</v>
      </c>
      <c r="M109" s="21" t="s">
        <v>706</v>
      </c>
      <c r="N109" s="21" t="s">
        <v>704</v>
      </c>
    </row>
    <row r="110" spans="1:15" s="20" customFormat="1" ht="24.9" customHeight="1" x14ac:dyDescent="0.3">
      <c r="A110" s="6" t="s">
        <v>843</v>
      </c>
      <c r="B110" s="20" t="s">
        <v>89</v>
      </c>
      <c r="C110" s="20" t="s">
        <v>844</v>
      </c>
      <c r="D110" s="20" t="s">
        <v>845</v>
      </c>
      <c r="E110" s="20" t="s">
        <v>846</v>
      </c>
      <c r="F110" s="20" t="s">
        <v>319</v>
      </c>
      <c r="G110" s="20" t="s">
        <v>166</v>
      </c>
      <c r="H110" s="20" t="s">
        <v>847</v>
      </c>
      <c r="I110" s="20" t="s">
        <v>848</v>
      </c>
      <c r="J110" s="20" t="s">
        <v>849</v>
      </c>
      <c r="K110" s="20" t="s">
        <v>850</v>
      </c>
      <c r="L110" s="20" t="s">
        <v>851</v>
      </c>
      <c r="M110" s="21" t="s">
        <v>852</v>
      </c>
      <c r="N110" s="21" t="s">
        <v>853</v>
      </c>
    </row>
    <row r="111" spans="1:15" s="20" customFormat="1" ht="24.9" customHeight="1" x14ac:dyDescent="0.3">
      <c r="A111" s="6" t="s">
        <v>592</v>
      </c>
      <c r="B111" s="20" t="s">
        <v>45</v>
      </c>
      <c r="C111" s="20" t="s">
        <v>585</v>
      </c>
      <c r="E111" s="20" t="s">
        <v>724</v>
      </c>
      <c r="F111" s="20" t="s">
        <v>47</v>
      </c>
      <c r="G111" s="20" t="s">
        <v>166</v>
      </c>
      <c r="H111" s="20" t="s">
        <v>586</v>
      </c>
      <c r="I111" s="20" t="s">
        <v>587</v>
      </c>
      <c r="J111" s="20" t="s">
        <v>588</v>
      </c>
      <c r="K111" s="20" t="s">
        <v>589</v>
      </c>
      <c r="L111" s="20" t="s">
        <v>590</v>
      </c>
      <c r="M111" s="21"/>
      <c r="N111" s="21" t="s">
        <v>591</v>
      </c>
    </row>
    <row r="112" spans="1:15" s="20" customFormat="1" ht="24.9" customHeight="1" x14ac:dyDescent="0.3">
      <c r="A112" s="6" t="s">
        <v>164</v>
      </c>
      <c r="B112" s="20" t="s">
        <v>0</v>
      </c>
      <c r="C112" s="20" t="s">
        <v>165</v>
      </c>
      <c r="E112" s="20" t="s">
        <v>656</v>
      </c>
      <c r="F112" s="20" t="s">
        <v>34</v>
      </c>
      <c r="G112" s="20" t="s">
        <v>166</v>
      </c>
      <c r="H112" s="20" t="s">
        <v>167</v>
      </c>
      <c r="I112" s="20" t="s">
        <v>168</v>
      </c>
      <c r="J112" s="20" t="s">
        <v>169</v>
      </c>
      <c r="K112" s="20" t="s">
        <v>170</v>
      </c>
      <c r="L112" s="20" t="s">
        <v>171</v>
      </c>
      <c r="M112" s="21" t="s">
        <v>172</v>
      </c>
      <c r="N112" s="21" t="s">
        <v>173</v>
      </c>
    </row>
    <row r="113" spans="1:15" s="20" customFormat="1" ht="24.9" customHeight="1" x14ac:dyDescent="0.3">
      <c r="A113" s="6" t="s">
        <v>1131</v>
      </c>
      <c r="B113" s="20" t="s">
        <v>0</v>
      </c>
      <c r="C113" s="20" t="s">
        <v>1120</v>
      </c>
      <c r="D113" s="20" t="s">
        <v>1121</v>
      </c>
      <c r="E113" s="20" t="s">
        <v>1122</v>
      </c>
      <c r="F113" s="20" t="s">
        <v>1123</v>
      </c>
      <c r="G113" s="20" t="s">
        <v>92</v>
      </c>
      <c r="H113" s="20" t="s">
        <v>1124</v>
      </c>
      <c r="I113" s="20" t="s">
        <v>1125</v>
      </c>
      <c r="J113" s="20" t="s">
        <v>1126</v>
      </c>
      <c r="K113" s="20" t="s">
        <v>1127</v>
      </c>
      <c r="M113" s="21" t="s">
        <v>1128</v>
      </c>
      <c r="N113" s="21" t="s">
        <v>1129</v>
      </c>
      <c r="O113" s="23" t="s">
        <v>1130</v>
      </c>
    </row>
    <row r="114" spans="1:15" s="24" customFormat="1" ht="24.9" customHeight="1" x14ac:dyDescent="0.3">
      <c r="A114" s="6" t="s">
        <v>317</v>
      </c>
      <c r="B114" s="20" t="s">
        <v>0</v>
      </c>
      <c r="C114" s="20" t="s">
        <v>318</v>
      </c>
      <c r="D114" s="20"/>
      <c r="E114" s="20" t="s">
        <v>668</v>
      </c>
      <c r="F114" s="20" t="s">
        <v>319</v>
      </c>
      <c r="G114" s="20" t="s">
        <v>166</v>
      </c>
      <c r="H114" s="20" t="s">
        <v>320</v>
      </c>
      <c r="I114" s="20" t="s">
        <v>321</v>
      </c>
      <c r="J114" s="20" t="s">
        <v>322</v>
      </c>
      <c r="K114" s="20" t="s">
        <v>323</v>
      </c>
      <c r="L114" s="20" t="s">
        <v>324</v>
      </c>
      <c r="M114" s="21" t="s">
        <v>325</v>
      </c>
      <c r="N114" s="21" t="s">
        <v>326</v>
      </c>
      <c r="O114" s="20"/>
    </row>
    <row r="115" spans="1:15" s="20" customFormat="1" ht="26.4" x14ac:dyDescent="0.3">
      <c r="A115" s="6" t="s">
        <v>914</v>
      </c>
      <c r="B115" s="20" t="s">
        <v>0</v>
      </c>
      <c r="C115" s="20" t="s">
        <v>915</v>
      </c>
      <c r="D115" s="20" t="s">
        <v>916</v>
      </c>
      <c r="E115" s="20" t="s">
        <v>917</v>
      </c>
      <c r="F115" s="20" t="s">
        <v>122</v>
      </c>
      <c r="G115" s="20" t="s">
        <v>5</v>
      </c>
      <c r="H115" s="20" t="s">
        <v>918</v>
      </c>
      <c r="I115" s="20" t="s">
        <v>919</v>
      </c>
      <c r="J115" s="20" t="s">
        <v>920</v>
      </c>
      <c r="K115" s="20" t="s">
        <v>921</v>
      </c>
      <c r="L115" s="20" t="s">
        <v>512</v>
      </c>
      <c r="M115" s="21" t="s">
        <v>922</v>
      </c>
      <c r="N115" s="21" t="s">
        <v>923</v>
      </c>
      <c r="O115" s="20" t="s">
        <v>924</v>
      </c>
    </row>
    <row r="116" spans="1:15" s="20" customFormat="1" ht="26.4" x14ac:dyDescent="0.3">
      <c r="A116" s="6" t="s">
        <v>905</v>
      </c>
      <c r="B116" s="20" t="s">
        <v>89</v>
      </c>
      <c r="C116" s="20" t="s">
        <v>906</v>
      </c>
      <c r="D116" s="20" t="s">
        <v>907</v>
      </c>
      <c r="E116" s="20" t="s">
        <v>759</v>
      </c>
      <c r="F116" s="20" t="s">
        <v>760</v>
      </c>
      <c r="G116" s="20" t="s">
        <v>92</v>
      </c>
      <c r="H116" s="20" t="s">
        <v>912</v>
      </c>
      <c r="I116" s="20" t="s">
        <v>908</v>
      </c>
      <c r="J116" s="20" t="s">
        <v>909</v>
      </c>
      <c r="K116" s="20" t="s">
        <v>910</v>
      </c>
      <c r="M116" s="21" t="s">
        <v>911</v>
      </c>
      <c r="N116" s="21" t="s">
        <v>913</v>
      </c>
    </row>
    <row r="117" spans="1:15" s="20" customFormat="1" ht="26.4" x14ac:dyDescent="0.3">
      <c r="A117" s="6" t="s">
        <v>383</v>
      </c>
      <c r="B117" s="20" t="s">
        <v>0</v>
      </c>
      <c r="C117" s="20" t="s">
        <v>384</v>
      </c>
      <c r="E117" s="20" t="s">
        <v>671</v>
      </c>
      <c r="F117" s="20" t="s">
        <v>385</v>
      </c>
      <c r="G117" s="20" t="s">
        <v>5</v>
      </c>
      <c r="H117" s="20" t="s">
        <v>386</v>
      </c>
      <c r="I117" s="20" t="s">
        <v>387</v>
      </c>
      <c r="J117" s="20" t="s">
        <v>388</v>
      </c>
      <c r="K117" s="20" t="s">
        <v>389</v>
      </c>
      <c r="L117" s="20" t="s">
        <v>390</v>
      </c>
      <c r="M117" s="21" t="s">
        <v>391</v>
      </c>
      <c r="N117" s="21" t="s">
        <v>392</v>
      </c>
    </row>
    <row r="118" spans="1:15" s="20" customFormat="1" ht="52.8" x14ac:dyDescent="0.3">
      <c r="A118" s="6" t="s">
        <v>130</v>
      </c>
      <c r="B118" s="20" t="s">
        <v>45</v>
      </c>
      <c r="C118" s="5" t="s">
        <v>131</v>
      </c>
      <c r="D118" s="5"/>
      <c r="E118" s="20" t="s">
        <v>652</v>
      </c>
      <c r="F118" s="20" t="s">
        <v>122</v>
      </c>
      <c r="G118" s="20" t="s">
        <v>92</v>
      </c>
      <c r="H118" s="5" t="s">
        <v>855</v>
      </c>
      <c r="I118" s="5" t="s">
        <v>856</v>
      </c>
      <c r="J118" s="20" t="s">
        <v>122</v>
      </c>
      <c r="K118" s="5" t="s">
        <v>857</v>
      </c>
      <c r="L118" s="5" t="s">
        <v>858</v>
      </c>
      <c r="M118" s="21"/>
      <c r="N118" s="21" t="s">
        <v>132</v>
      </c>
    </row>
    <row r="119" spans="1:15" ht="24.9" customHeight="1" x14ac:dyDescent="0.3">
      <c r="A119" s="6" t="s">
        <v>1082</v>
      </c>
      <c r="B119" s="3" t="s">
        <v>0</v>
      </c>
      <c r="C119" s="20" t="s">
        <v>1083</v>
      </c>
      <c r="D119" s="20" t="s">
        <v>1084</v>
      </c>
      <c r="E119" s="11" t="s">
        <v>1085</v>
      </c>
      <c r="F119" s="3" t="s">
        <v>1086</v>
      </c>
      <c r="G119" s="3" t="s">
        <v>59</v>
      </c>
      <c r="H119" s="20" t="s">
        <v>1087</v>
      </c>
      <c r="I119" s="20" t="s">
        <v>1088</v>
      </c>
      <c r="J119" s="3" t="s">
        <v>1086</v>
      </c>
      <c r="K119" s="20" t="s">
        <v>1089</v>
      </c>
      <c r="L119" s="20" t="s">
        <v>1090</v>
      </c>
      <c r="M119" s="21" t="s">
        <v>1091</v>
      </c>
      <c r="N119" s="21" t="s">
        <v>1092</v>
      </c>
      <c r="O119" s="3" t="s">
        <v>1093</v>
      </c>
    </row>
  </sheetData>
  <autoFilter ref="A1:O119" xr:uid="{D2AF7842-9266-4721-B1D7-D991168C25EA}">
    <sortState xmlns:xlrd2="http://schemas.microsoft.com/office/spreadsheetml/2017/richdata2" ref="A2:O119">
      <sortCondition ref="A2:A119"/>
    </sortState>
  </autoFilter>
  <sortState xmlns:xlrd2="http://schemas.microsoft.com/office/spreadsheetml/2017/richdata2" ref="A2:O119">
    <sortCondition ref="A2:A119"/>
  </sortState>
  <conditionalFormatting sqref="A2:A3">
    <cfRule type="duplicateValues" dxfId="24" priority="28"/>
  </conditionalFormatting>
  <conditionalFormatting sqref="A119:A1048576 A1:A99">
    <cfRule type="duplicateValues" dxfId="23" priority="27"/>
  </conditionalFormatting>
  <conditionalFormatting sqref="A100">
    <cfRule type="duplicateValues" dxfId="22" priority="26"/>
  </conditionalFormatting>
  <conditionalFormatting sqref="A101">
    <cfRule type="duplicateValues" dxfId="21" priority="24"/>
  </conditionalFormatting>
  <conditionalFormatting sqref="A102">
    <cfRule type="duplicateValues" dxfId="20" priority="23"/>
  </conditionalFormatting>
  <conditionalFormatting sqref="A114">
    <cfRule type="duplicateValues" dxfId="19" priority="21"/>
  </conditionalFormatting>
  <conditionalFormatting sqref="A110">
    <cfRule type="duplicateValues" dxfId="18" priority="20"/>
  </conditionalFormatting>
  <conditionalFormatting sqref="A110">
    <cfRule type="duplicateValues" dxfId="17" priority="19"/>
  </conditionalFormatting>
  <conditionalFormatting sqref="A109">
    <cfRule type="duplicateValues" dxfId="16" priority="18"/>
  </conditionalFormatting>
  <conditionalFormatting sqref="A103">
    <cfRule type="duplicateValues" dxfId="15" priority="17"/>
  </conditionalFormatting>
  <conditionalFormatting sqref="A104">
    <cfRule type="duplicateValues" dxfId="14" priority="16"/>
  </conditionalFormatting>
  <conditionalFormatting sqref="A105">
    <cfRule type="duplicateValues" dxfId="13" priority="15"/>
  </conditionalFormatting>
  <conditionalFormatting sqref="A108">
    <cfRule type="duplicateValues" dxfId="12" priority="14"/>
  </conditionalFormatting>
  <conditionalFormatting sqref="A106">
    <cfRule type="duplicateValues" dxfId="11" priority="13"/>
  </conditionalFormatting>
  <conditionalFormatting sqref="A106">
    <cfRule type="duplicateValues" dxfId="10" priority="12"/>
  </conditionalFormatting>
  <conditionalFormatting sqref="A107">
    <cfRule type="duplicateValues" dxfId="9" priority="11"/>
  </conditionalFormatting>
  <conditionalFormatting sqref="A111">
    <cfRule type="duplicateValues" dxfId="8" priority="10"/>
  </conditionalFormatting>
  <conditionalFormatting sqref="A111">
    <cfRule type="duplicateValues" dxfId="7" priority="9"/>
  </conditionalFormatting>
  <conditionalFormatting sqref="A113">
    <cfRule type="duplicateValues" dxfId="6" priority="8"/>
  </conditionalFormatting>
  <conditionalFormatting sqref="A113">
    <cfRule type="duplicateValues" dxfId="5" priority="7"/>
  </conditionalFormatting>
  <conditionalFormatting sqref="A112">
    <cfRule type="duplicateValues" dxfId="4" priority="6"/>
  </conditionalFormatting>
  <conditionalFormatting sqref="A112">
    <cfRule type="duplicateValues" dxfId="3" priority="5"/>
  </conditionalFormatting>
  <conditionalFormatting sqref="A115">
    <cfRule type="duplicateValues" dxfId="2" priority="3"/>
  </conditionalFormatting>
  <conditionalFormatting sqref="A116">
    <cfRule type="duplicateValues" dxfId="1" priority="2"/>
  </conditionalFormatting>
  <conditionalFormatting sqref="A117:A118">
    <cfRule type="duplicateValues" dxfId="0" priority="1"/>
  </conditionalFormatting>
  <dataValidations count="4">
    <dataValidation type="list" allowBlank="1" showInputMessage="1" showErrorMessage="1" sqref="G170:G765 I74" xr:uid="{00000000-0002-0000-0000-000001000000}">
      <formula1>"Historical archives, Tree rings, Fluvial sediments, Lake sediments, Fjord sediments, Marine sediments, Speleothems, Hydrological modelling, Climate modelling, Meteorological modelling, Statistics"</formula1>
    </dataValidation>
    <dataValidation type="list" errorStyle="warning" allowBlank="1" showInputMessage="1" showErrorMessage="1" sqref="G101 G2:G99 G106 G110:G112 G113 G115 G119:G169" xr:uid="{00000000-0002-0000-0000-000002000000}">
      <formula1>"Historical archives, Tree rings, Fluvial sediments, Lake sediments, Fjord sediments, Marine sediments, Speleothems, Hydrological modelling, Climate modelling, Meteorological modelling, Statistics, Remote sensing"</formula1>
    </dataValidation>
    <dataValidation type="list" allowBlank="1" showInputMessage="1" showErrorMessage="1" sqref="G100 G102:G105 G107:G109 G114 G116:G118" xr:uid="{4C32B7CC-2617-4033-A869-D3C072EA7534}">
      <formula1>"Historical archives, Tree rings, Fluvial sediments, Lake sediments, Fjord sediments, Marine sediments, Speleothems, Hydrological modelling, Climate modelling, Meteorological modelling, Statistics, Remote sensing"</formula1>
    </dataValidation>
    <dataValidation type="list" allowBlank="1" showInputMessage="1" showErrorMessage="1" sqref="B2:B810" xr:uid="{00000000-0002-0000-0000-000000000000}">
      <formula1>"Professor, Senior scientist, Junior scientist, Lab Manager, Industry"</formula1>
    </dataValidation>
  </dataValidations>
  <hyperlinks>
    <hyperlink ref="N73" r:id="rId1" xr:uid="{00000000-0004-0000-0000-000000000000}"/>
    <hyperlink ref="N55" r:id="rId2" xr:uid="{00000000-0004-0000-0000-000001000000}"/>
    <hyperlink ref="N69" r:id="rId3" xr:uid="{00000000-0004-0000-0000-000003000000}"/>
    <hyperlink ref="N105" r:id="rId4" xr:uid="{00000000-0004-0000-0000-000004000000}"/>
    <hyperlink ref="N7" r:id="rId5" xr:uid="{00000000-0004-0000-0000-000005000000}"/>
    <hyperlink ref="M100" r:id="rId6" xr:uid="{00000000-0004-0000-0000-000006000000}"/>
    <hyperlink ref="N21" r:id="rId7" xr:uid="{00000000-0004-0000-0000-000007000000}"/>
    <hyperlink ref="M21" r:id="rId8" xr:uid="{00000000-0004-0000-0000-000008000000}"/>
    <hyperlink ref="N87" r:id="rId9" xr:uid="{00000000-0004-0000-0000-000009000000}"/>
    <hyperlink ref="N99" r:id="rId10" xr:uid="{00000000-0004-0000-0000-00000A000000}"/>
    <hyperlink ref="M112" r:id="rId11" xr:uid="{00000000-0004-0000-0000-00000B000000}"/>
    <hyperlink ref="N112" r:id="rId12" xr:uid="{00000000-0004-0000-0000-00000C000000}"/>
    <hyperlink ref="N88" r:id="rId13" xr:uid="{00000000-0004-0000-0000-00000D000000}"/>
    <hyperlink ref="M88" r:id="rId14" xr:uid="{00000000-0004-0000-0000-00000E000000}"/>
    <hyperlink ref="N35" r:id="rId15" xr:uid="{00000000-0004-0000-0000-00000F000000}"/>
    <hyperlink ref="M35" r:id="rId16" display="https://www.histrhone.cerege.fr/" xr:uid="{00000000-0004-0000-0000-000010000000}"/>
    <hyperlink ref="M41" r:id="rId17" display="http://www.acfas.ca/user/55326" xr:uid="{00000000-0004-0000-0000-000011000000}"/>
    <hyperlink ref="N41" r:id="rId18" display="mj.isabelle@ouranos.ca " xr:uid="{00000000-0004-0000-0000-000012000000}"/>
    <hyperlink ref="N63" r:id="rId19" xr:uid="{00000000-0004-0000-0000-000013000000}"/>
    <hyperlink ref="M12" r:id="rId20" xr:uid="{00000000-0004-0000-0000-000014000000}"/>
    <hyperlink ref="N12" r:id="rId21" xr:uid="{00000000-0004-0000-0000-000015000000}"/>
    <hyperlink ref="N6" r:id="rId22" xr:uid="{00000000-0004-0000-0000-000016000000}"/>
    <hyperlink ref="N3" r:id="rId23" xr:uid="{00000000-0004-0000-0000-000017000000}"/>
    <hyperlink ref="M74" r:id="rId24" xr:uid="{00000000-0004-0000-0000-000018000000}"/>
    <hyperlink ref="N74" r:id="rId25" xr:uid="{00000000-0004-0000-0000-000019000000}"/>
    <hyperlink ref="N77" r:id="rId26" xr:uid="{00000000-0004-0000-0000-00001A000000}"/>
    <hyperlink ref="N28" r:id="rId27" xr:uid="{00000000-0004-0000-0000-00001B000000}"/>
    <hyperlink ref="M28" r:id="rId28" xr:uid="{00000000-0004-0000-0000-00001C000000}"/>
    <hyperlink ref="N29" r:id="rId29" xr:uid="{00000000-0004-0000-0000-00001D000000}"/>
    <hyperlink ref="N78" r:id="rId30" xr:uid="{00000000-0004-0000-0000-00001E000000}"/>
    <hyperlink ref="M90" r:id="rId31" xr:uid="{00000000-0004-0000-0000-00001F000000}"/>
    <hyperlink ref="N90" r:id="rId32" xr:uid="{00000000-0004-0000-0000-000020000000}"/>
    <hyperlink ref="M30" r:id="rId33" xr:uid="{00000000-0004-0000-0000-000021000000}"/>
    <hyperlink ref="N30" r:id="rId34" xr:uid="{00000000-0004-0000-0000-000022000000}"/>
    <hyperlink ref="N114" r:id="rId35" xr:uid="{00000000-0004-0000-0000-000023000000}"/>
    <hyperlink ref="N49" r:id="rId36" xr:uid="{00000000-0004-0000-0000-000024000000}"/>
    <hyperlink ref="M4" r:id="rId37" xr:uid="{00000000-0004-0000-0000-000025000000}"/>
    <hyperlink ref="N4" r:id="rId38" xr:uid="{00000000-0004-0000-0000-000026000000}"/>
    <hyperlink ref="N70" r:id="rId39" xr:uid="{00000000-0004-0000-0000-000027000000}"/>
    <hyperlink ref="N46" r:id="rId40" xr:uid="{00000000-0004-0000-0000-000028000000}"/>
    <hyperlink ref="N11" r:id="rId41" xr:uid="{00000000-0004-0000-0000-000029000000}"/>
    <hyperlink ref="N117" r:id="rId42" xr:uid="{00000000-0004-0000-0000-00002A000000}"/>
    <hyperlink ref="N25" r:id="rId43" xr:uid="{00000000-0004-0000-0000-00002B000000}"/>
    <hyperlink ref="M8" r:id="rId44" display="https://www.researchgate.net/profile/Andres_Antico2" xr:uid="{00000000-0004-0000-0000-00002C000000}"/>
    <hyperlink ref="N79" r:id="rId45" xr:uid="{00000000-0004-0000-0000-00002D000000}"/>
    <hyperlink ref="N13" r:id="rId46" xr:uid="{00000000-0004-0000-0000-00002E000000}"/>
    <hyperlink ref="N52" r:id="rId47" xr:uid="{00000000-0004-0000-0000-00002F000000}"/>
    <hyperlink ref="N57" r:id="rId48" xr:uid="{00000000-0004-0000-0000-000030000000}"/>
    <hyperlink ref="N68" r:id="rId49" xr:uid="{00000000-0004-0000-0000-000032000000}"/>
    <hyperlink ref="M68" r:id="rId50" xr:uid="{00000000-0004-0000-0000-000033000000}"/>
    <hyperlink ref="N33" r:id="rId51" xr:uid="{00000000-0004-0000-0000-000034000000}"/>
    <hyperlink ref="N102" r:id="rId52" xr:uid="{00000000-0004-0000-0000-000035000000}"/>
    <hyperlink ref="N67" r:id="rId53" xr:uid="{00000000-0004-0000-0000-000036000000}"/>
    <hyperlink ref="M67" r:id="rId54" xr:uid="{00000000-0004-0000-0000-000037000000}"/>
    <hyperlink ref="N26" r:id="rId55" xr:uid="{00000000-0004-0000-0000-000038000000}"/>
    <hyperlink ref="N85" r:id="rId56" xr:uid="{00000000-0004-0000-0000-000039000000}"/>
    <hyperlink ref="N48" r:id="rId57" xr:uid="{00000000-0004-0000-0000-00003A000000}"/>
    <hyperlink ref="N92" r:id="rId58" xr:uid="{00000000-0004-0000-0000-00003C000000}"/>
    <hyperlink ref="N94" r:id="rId59" xr:uid="{00000000-0004-0000-0000-00003D000000}"/>
    <hyperlink ref="N44" r:id="rId60" xr:uid="{00000000-0004-0000-0000-00003E000000}"/>
    <hyperlink ref="M44" r:id="rId61" display="https://www.researchgate.net/profile/Jean_Hounkpe" xr:uid="{00000000-0004-0000-0000-00003F000000}"/>
    <hyperlink ref="N38" r:id="rId62" xr:uid="{00000000-0004-0000-0000-000040000000}"/>
    <hyperlink ref="N54" r:id="rId63" xr:uid="{00000000-0004-0000-0000-000041000000}"/>
    <hyperlink ref="N20" r:id="rId64" xr:uid="{00000000-0004-0000-0000-000042000000}"/>
    <hyperlink ref="N27" r:id="rId65" xr:uid="{00000000-0004-0000-0000-000044000000}"/>
    <hyperlink ref="M55" r:id="rId66" xr:uid="{A4427C46-A37B-46F2-AF3D-99D937123F72}"/>
    <hyperlink ref="M73" r:id="rId67" xr:uid="{3C9F0834-267A-4A08-A74A-0B92D4C3851A}"/>
    <hyperlink ref="M16" r:id="rId68" xr:uid="{00000000-0004-0000-0000-000002000000}"/>
    <hyperlink ref="M91" r:id="rId69" xr:uid="{C80DF3A1-E59E-42B2-BDD8-EEAE503EC390}"/>
    <hyperlink ref="M71" r:id="rId70" display="http://www.climate-risk-analysis.com/" xr:uid="{08BAABBA-CEA1-4772-93AD-5FBFC8A62FA3}"/>
    <hyperlink ref="M34" r:id="rId71" xr:uid="{63379A41-191E-45D2-A7A4-FAEBFA1EA9C9}"/>
    <hyperlink ref="M69" r:id="rId72" xr:uid="{4D927FD9-5CD5-41D0-A0C5-6B5E356D1FA0}"/>
    <hyperlink ref="M82" r:id="rId73" display="https://www.liverpool.ac.uk/environmental-sciences/staff/neil-macdonald/" xr:uid="{858E94C5-F390-4011-9ACE-455AC2990D16}"/>
    <hyperlink ref="M105" r:id="rId74" xr:uid="{D40F490C-AA8B-4DE4-9031-120014E9A8C0}"/>
    <hyperlink ref="M7" r:id="rId75" xr:uid="{8C96A8B9-601D-4BA2-9434-E3552E95A62C}"/>
    <hyperlink ref="M87" r:id="rId76" xr:uid="{CB6E0FBA-3A16-4C06-A392-487CC10487D7}"/>
    <hyperlink ref="M99" r:id="rId77" xr:uid="{E59C8859-B7A4-4D71-8199-704D31FF2D5C}"/>
    <hyperlink ref="M97" r:id="rId78" xr:uid="{DF8D70AC-B1F2-4E89-BA4C-857C3739C02E}"/>
    <hyperlink ref="M56" r:id="rId79" xr:uid="{51682ABB-CBDA-4956-B43D-63CCE1E36B72}"/>
    <hyperlink ref="M6" r:id="rId80" xr:uid="{329A8A52-1532-464D-ABAE-356991C2B334}"/>
    <hyperlink ref="M77" r:id="rId81" xr:uid="{1A3C71DC-C719-4A9F-A99F-7B247096EDEF}"/>
    <hyperlink ref="M29" r:id="rId82" xr:uid="{C33EDBEE-A4CB-4518-8B58-2FAE44C6699B}"/>
    <hyperlink ref="M78" r:id="rId83" xr:uid="{58D5247C-2255-49F5-9949-E534260C2D19}"/>
    <hyperlink ref="M114" r:id="rId84" xr:uid="{94ECE14C-E81E-46FB-8676-C68EB0136C44}"/>
    <hyperlink ref="M49" r:id="rId85" xr:uid="{DBB5F07C-20FA-43FC-8176-C66149BA6F44}"/>
    <hyperlink ref="M36" r:id="rId86" xr:uid="{F489F0AD-C571-4DD8-9DBB-135ED2ADF588}"/>
    <hyperlink ref="M70" r:id="rId87" xr:uid="{12E98AC0-1B0E-499B-8012-0740599D88CB}"/>
    <hyperlink ref="M11" r:id="rId88" xr:uid="{93DFEA75-7F5C-4918-93EC-8BFA13A22B14}"/>
    <hyperlink ref="M117" r:id="rId89" xr:uid="{05DBE78D-8CB7-40D1-A395-9887C5F891E0}"/>
    <hyperlink ref="M25" r:id="rId90" xr:uid="{20750281-89A9-4BCB-B4C2-FC9A05FD8372}"/>
    <hyperlink ref="M79" r:id="rId91" xr:uid="{759763BD-AC71-47EB-B8FA-5628486EB6B1}"/>
    <hyperlink ref="M13" r:id="rId92" xr:uid="{E5A5E9D0-D431-407E-A0BC-4CE892A9301B}"/>
    <hyperlink ref="M52" r:id="rId93" xr:uid="{555BABEC-5F90-4F93-AC98-0BB06CBA874E}"/>
    <hyperlink ref="M19" r:id="rId94" xr:uid="{CA013DA5-2A0B-469E-9664-F91C303864DD}"/>
    <hyperlink ref="M15" r:id="rId95" xr:uid="{34753D36-E171-4CAA-85B2-0BA65E4E01F5}"/>
    <hyperlink ref="M107" r:id="rId96" xr:uid="{08428C73-9ACD-4C6A-960B-B7280862FB50}"/>
    <hyperlink ref="M57" r:id="rId97" xr:uid="{B8C59960-0D50-410B-A699-06BCF4138F76}"/>
    <hyperlink ref="M80" r:id="rId98" xr:uid="{6258EF76-06AC-4A66-9F3F-DB73A9056AAD}"/>
    <hyperlink ref="M45" r:id="rId99" xr:uid="{F5248B9A-B43C-4847-AAAD-52552E5EF382}"/>
    <hyperlink ref="M62" r:id="rId100" xr:uid="{E8F511BB-81CA-489C-B516-FA0A4002505A}"/>
    <hyperlink ref="M33" r:id="rId101" xr:uid="{F32CC83D-5E2D-4BDA-9CEE-6A54EBFEECE2}"/>
    <hyperlink ref="M102" r:id="rId102" xr:uid="{F218FAFC-A1F5-49D7-84FF-42CC6418C423}"/>
    <hyperlink ref="M5" r:id="rId103" xr:uid="{912CBFC9-CD8F-415F-843A-80A4B85A1916}"/>
    <hyperlink ref="M89" r:id="rId104" xr:uid="{35E4FA07-6FAD-49D1-9A38-6158CB73D31F}"/>
    <hyperlink ref="M22" r:id="rId105" xr:uid="{24334B01-72CF-40EE-A665-48B23D02FC9A}"/>
    <hyperlink ref="M64" r:id="rId106" xr:uid="{3FCD961E-60F5-402D-907E-B2C1C36B1044}"/>
    <hyperlink ref="M103" r:id="rId107" xr:uid="{2FB6481A-EA2E-4D7D-A6AD-25A1E10F3662}"/>
    <hyperlink ref="M26" r:id="rId108" xr:uid="{F656F567-B3F5-456D-9AA1-D525AC5CFDD7}"/>
    <hyperlink ref="M85" r:id="rId109" xr:uid="{D7540E22-D4A3-41E2-97CB-857D8BA0E01E}"/>
    <hyperlink ref="M42" r:id="rId110" xr:uid="{E0EB1098-B387-42E6-81FF-BE7F32ACDACC}"/>
    <hyperlink ref="M93" r:id="rId111" xr:uid="{D2481EF3-4205-464A-8232-960F37421BA3}"/>
    <hyperlink ref="M94" r:id="rId112" xr:uid="{02EBC4DF-7385-4326-BA80-CCBFDB17A1D5}"/>
    <hyperlink ref="M38" r:id="rId113" xr:uid="{AAE75378-B109-4A1A-893F-03A3A585C5F9}"/>
    <hyperlink ref="M20" r:id="rId114" xr:uid="{01BEE359-919B-4B9E-B72E-9E03CE425F98}"/>
    <hyperlink ref="M61" r:id="rId115" xr:uid="{94052086-6578-48FF-9648-A2A76189ED5C}"/>
    <hyperlink ref="M2" r:id="rId116" xr:uid="{DD386C32-3F12-4288-9CE9-4797AF461D2A}"/>
    <hyperlink ref="M27" r:id="rId117" xr:uid="{88518121-289D-46A6-A384-88D0ACFE8731}"/>
    <hyperlink ref="N96" r:id="rId118" xr:uid="{26481DDB-8DB5-4ADB-8131-AD18BD3D34D9}"/>
    <hyperlink ref="N9" r:id="rId119" xr:uid="{08F0D885-CB60-437D-AF94-EAE0252CF3F1}"/>
    <hyperlink ref="M110" r:id="rId120" xr:uid="{C9C20DC2-67F8-4D58-AEC4-448D7DA18182}"/>
    <hyperlink ref="N16" r:id="rId121" xr:uid="{34F499D4-66F2-46DD-88BB-11C40A6176E7}"/>
    <hyperlink ref="N91" r:id="rId122" xr:uid="{28D6AD5E-DC70-4305-9F94-602685A72A65}"/>
    <hyperlink ref="N71" r:id="rId123" xr:uid="{9FFF940E-5B4F-40EA-850F-028BAA304E5C}"/>
    <hyperlink ref="N34" r:id="rId124" xr:uid="{0639A43E-D26B-4383-8351-D33A441C4114}"/>
    <hyperlink ref="N82" r:id="rId125" xr:uid="{6CB9A3B5-7CB3-4B1A-8914-749FB25214FC}"/>
    <hyperlink ref="N100" r:id="rId126" xr:uid="{364CF7C9-57AC-48D9-8DEE-077E47208308}"/>
    <hyperlink ref="N118" r:id="rId127" xr:uid="{6B823B3C-13B9-446B-B73C-D962BB9B7C17}"/>
    <hyperlink ref="N97" r:id="rId128" xr:uid="{23C15C95-1EF5-4FBD-A1F4-73D11C1A316E}"/>
    <hyperlink ref="N56" r:id="rId129" xr:uid="{44494D1D-92AB-47C0-B6E4-2F335B614679}"/>
    <hyperlink ref="N36" r:id="rId130" xr:uid="{9462A72E-4532-40B2-8040-1AE97CA4DB4C}"/>
    <hyperlink ref="N8" r:id="rId131" xr:uid="{1AFFB99F-52B3-4632-A840-050F22CBAA24}"/>
    <hyperlink ref="N19" r:id="rId132" xr:uid="{86C3ECE6-81DD-4A5D-A71E-85CC18379812}"/>
    <hyperlink ref="N15" r:id="rId133" xr:uid="{CFB2A2D6-FF62-4144-9643-A88FF0121B0B}"/>
    <hyperlink ref="N107" r:id="rId134" xr:uid="{63D1C935-F44B-4634-8AB7-427775C34EBC}"/>
    <hyperlink ref="N80" r:id="rId135" xr:uid="{E0435E91-F41A-4816-BF8B-66EBD11E4E6C}"/>
    <hyperlink ref="N62" r:id="rId136" xr:uid="{DD7B94BD-E307-41A3-A6BF-FE04FAFAF836}"/>
    <hyperlink ref="N39" r:id="rId137" xr:uid="{D918A150-D57C-4C07-8A86-0952D5D54420}"/>
    <hyperlink ref="N5" r:id="rId138" xr:uid="{3EF5766D-B60F-4898-B2D2-B65CFC292862}"/>
    <hyperlink ref="N98" r:id="rId139" xr:uid="{EF3C5377-D16D-416D-811F-69C991E11D15}"/>
    <hyperlink ref="N72" r:id="rId140" xr:uid="{AA94490C-CDBD-4FF2-A0F6-777FED6E8C7C}"/>
    <hyperlink ref="N89" r:id="rId141" xr:uid="{A79340CB-4A9B-448C-9580-5A53073A8144}"/>
    <hyperlink ref="N111" r:id="rId142" xr:uid="{931B9278-B70E-4A60-8321-72AD3651F1AD}"/>
    <hyperlink ref="N22" r:id="rId143" xr:uid="{3141FDD1-DB27-4805-8FB6-FEEF6BED81B0}"/>
    <hyperlink ref="N64" r:id="rId144" xr:uid="{36F523BA-425D-4369-8ECD-EE46DEA857C5}"/>
    <hyperlink ref="N103" r:id="rId145" xr:uid="{97D65B0A-5283-441D-BDFC-CD1F0DA1B97B}"/>
    <hyperlink ref="N109" r:id="rId146" xr:uid="{C2723FDB-38B8-4F39-8C6A-0C3FD306DCF2}"/>
    <hyperlink ref="N42" r:id="rId147" xr:uid="{7242E2CD-14A7-4B62-8F1E-AC391D632FCC}"/>
    <hyperlink ref="N17" r:id="rId148" xr:uid="{1A4EDFEA-7C81-4181-9D0E-1E8E366B356B}"/>
    <hyperlink ref="N93" r:id="rId149" xr:uid="{5D67E201-4F13-431B-9EEA-4D82FA633CD6}"/>
    <hyperlink ref="N2" r:id="rId150" xr:uid="{73399DC7-55AF-43E8-836E-17A6B63456EE}"/>
    <hyperlink ref="N110" r:id="rId151" xr:uid="{B61642C5-A7F6-4E4F-9091-1BEA0F42F0A1}"/>
    <hyperlink ref="M96" r:id="rId152" xr:uid="{42293917-2801-43CB-9CE9-6FBEE9988FD7}"/>
    <hyperlink ref="M9" r:id="rId153" xr:uid="{0D606F4F-2697-4ADB-B4FD-5E9010B30294}"/>
    <hyperlink ref="N85" r:id="rId154" display="haozx@igsnrr.ac.cn" xr:uid="{FFAA5AE7-7B04-487F-8540-EF9F9A2EB381}"/>
    <hyperlink ref="M51" r:id="rId155" xr:uid="{E33075D8-33DE-48C5-ABD1-274CBB9687EC}"/>
    <hyperlink ref="N51" r:id="rId156" xr:uid="{E78C6D88-D040-4546-837C-9D6D747575FE}"/>
    <hyperlink ref="M116" r:id="rId157" xr:uid="{D7052569-C15D-47AB-AC3E-CD9DED47B9E8}"/>
    <hyperlink ref="N116" r:id="rId158" xr:uid="{6B3F7322-2FCA-4BA5-87F3-203CF476BC26}"/>
    <hyperlink ref="M115" r:id="rId159" xr:uid="{9B160A32-668B-4A71-80CB-E0F3FFE2AAC7}"/>
    <hyperlink ref="M75" r:id="rId160" xr:uid="{13672585-CEA0-4E4C-832F-0DBC9BE9554C}"/>
    <hyperlink ref="N66" r:id="rId161" xr:uid="{DB4345D1-FC31-4CC3-BE8B-28944DEA2C64}"/>
    <hyperlink ref="N31" r:id="rId162" xr:uid="{D3A6794F-7A0F-40C2-A6D3-4BE7B63A2EDD}"/>
    <hyperlink ref="N75" r:id="rId163" xr:uid="{37BF5313-D42D-49F9-A717-F4D73264FB6E}"/>
    <hyperlink ref="N115" r:id="rId164" xr:uid="{AD3333C0-1260-482A-988D-DBF6150FF7C5}"/>
    <hyperlink ref="N84" r:id="rId165" xr:uid="{238A5182-0D3F-472E-B306-D667E9A6F139}"/>
    <hyperlink ref="N47" r:id="rId166" xr:uid="{4C9C2077-E27E-4A31-A0B9-C9967B700422}"/>
    <hyperlink ref="N108" r:id="rId167" xr:uid="{B10BDF35-7588-42B3-93EE-648B570507C3}"/>
    <hyperlink ref="N23" r:id="rId168" xr:uid="{4F2659FF-25D5-4F85-B156-8BD7EFE6FF16}"/>
    <hyperlink ref="N24" r:id="rId169" xr:uid="{95FCEE1B-FAEC-4412-8116-850F57B0CC9C}"/>
    <hyperlink ref="N60" r:id="rId170" xr:uid="{14FC156D-E31A-4760-B6B5-A05398009FDF}"/>
    <hyperlink ref="M60" r:id="rId171" xr:uid="{3CB68B2A-348D-4A2E-BFC7-76288AC4DDD4}"/>
    <hyperlink ref="N59" r:id="rId172" xr:uid="{81F5ADB0-E48A-4DF1-A127-0A64431DB62A}"/>
    <hyperlink ref="N104" r:id="rId173" xr:uid="{5F725C6C-7EA2-4867-AE16-43D3FD163D9B}"/>
    <hyperlink ref="M104" r:id="rId174" display="https://ambiente.regione.emilia-romagna.it/it/geologia" xr:uid="{6EED3754-A589-44C0-BF4A-32BDF8A3C3C8}"/>
    <hyperlink ref="N83" r:id="rId175" xr:uid="{404DF4FE-FE00-4DC3-90CA-E1F781A0D104}"/>
    <hyperlink ref="M83" r:id="rId176" xr:uid="{240CD15A-0893-4995-9A05-8AAF7F6ED040}"/>
    <hyperlink ref="N101" r:id="rId177" xr:uid="{D5E63A23-4B77-4A2D-8059-25AF2DF9C824}"/>
    <hyperlink ref="M101" r:id="rId178" xr:uid="{15B15B98-73C3-45FF-A2C7-ADF137FCB2F9}"/>
    <hyperlink ref="N40" r:id="rId179" xr:uid="{8C8A6128-E768-42BF-B923-126F7834CF3B}"/>
    <hyperlink ref="M40" r:id="rId180" xr:uid="{8CABD4C1-2095-4AE1-B40C-57369B91D092}"/>
    <hyperlink ref="N106" r:id="rId181" xr:uid="{3663303C-DD8B-49C3-8B51-33DBD042E97D}"/>
    <hyperlink ref="N53" r:id="rId182" xr:uid="{44B8628A-8C2B-4DA5-BEDE-5DFD7652C044}"/>
    <hyperlink ref="M53" r:id="rId183" xr:uid="{060BE1B1-9C96-4DAC-8BEE-88674FBB8D4F}"/>
    <hyperlink ref="N50" r:id="rId184" xr:uid="{1BBB8E38-479B-498E-B890-5EA4982F8771}"/>
    <hyperlink ref="N119" r:id="rId185" xr:uid="{AFE7FB20-6324-43B9-A29F-D4491F5856F1}"/>
    <hyperlink ref="M119" r:id="rId186" xr:uid="{AE669047-B120-4DD9-903C-BAE023F2C930}"/>
    <hyperlink ref="N18" r:id="rId187" xr:uid="{DFC68350-755A-4F73-B08F-0D2C1F1F3FC1}"/>
    <hyperlink ref="M18" r:id="rId188" xr:uid="{8903FF3B-8976-42F6-A0CD-9564FC3E98B1}"/>
    <hyperlink ref="M32" r:id="rId189" xr:uid="{1867B8D9-D1E8-44A6-AF6A-FBB5675DC337}"/>
    <hyperlink ref="N32" r:id="rId190" xr:uid="{F88FEE42-4CC6-4D09-A845-DCA7357D4E53}"/>
    <hyperlink ref="N14" r:id="rId191" xr:uid="{94275E60-245F-428B-B424-4B6E090F1081}"/>
    <hyperlink ref="M14" r:id="rId192" xr:uid="{6E2112D5-122D-4274-B98E-98326B627B43}"/>
    <hyperlink ref="N113" r:id="rId193" xr:uid="{F62B3855-F05B-469A-9590-D047762C74ED}"/>
    <hyperlink ref="M113" r:id="rId194" xr:uid="{B5A9CFF5-FDEE-4F16-8168-1B594662097E}"/>
    <hyperlink ref="O113" r:id="rId195" xr:uid="{504A06AA-8AB7-4753-BF32-32565510A10C}"/>
    <hyperlink ref="N10" r:id="rId196" xr:uid="{22664989-50F4-4BD7-9E27-9B8762549BCA}"/>
    <hyperlink ref="M10" r:id="rId197" xr:uid="{5A4A81B5-1E3E-49D7-AE55-412E644A8FF1}"/>
    <hyperlink ref="M37" r:id="rId198" display="https://www.researchgate.net/profile/Guillaume_Jouve" xr:uid="{63350908-153F-4FF6-A0A6-6B88205EDEA0}"/>
    <hyperlink ref="N37" r:id="rId199" xr:uid="{20896261-6C6C-4721-AD11-114749DE39B9}"/>
    <hyperlink ref="N95" r:id="rId200" xr:uid="{2A3014FD-5D8B-4E53-820C-A0BF92D72737}"/>
    <hyperlink ref="M95" r:id="rId201" xr:uid="{C6E93E25-C284-42C7-8509-D79F13DF8A01}"/>
    <hyperlink ref="N65" r:id="rId202" xr:uid="{379B2C74-CB30-4F0A-B74C-9E0147367750}"/>
    <hyperlink ref="M65" r:id="rId203" xr:uid="{445D3922-60BF-4CF3-AC4A-299F5E526DC7}"/>
    <hyperlink ref="M43" r:id="rId204" xr:uid="{64EAFD5A-D582-410F-8A45-3903EB0DE37C}"/>
    <hyperlink ref="N43" r:id="rId205" xr:uid="{1B398731-8C51-4159-9B9A-B8293A0E0346}"/>
    <hyperlink ref="M86" r:id="rId206" xr:uid="{6B28DDFB-D408-4A04-89F0-BCBDDEB35670}"/>
    <hyperlink ref="N86" r:id="rId207" xr:uid="{86093D05-8DC4-428E-AF93-6E34D4D8003F}"/>
  </hyperlinks>
  <pageMargins left="0.7" right="0.7" top="0.78740157499999996" bottom="0.78740157499999996" header="0.3" footer="0.3"/>
  <pageSetup paperSize="9" orientation="portrait" r:id="rId2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142"/>
  <sheetViews>
    <sheetView zoomScale="90" zoomScaleNormal="90" workbookViewId="0">
      <selection activeCell="E3" sqref="E3"/>
    </sheetView>
  </sheetViews>
  <sheetFormatPr defaultColWidth="11.44140625" defaultRowHeight="14.4" x14ac:dyDescent="0.3"/>
  <cols>
    <col min="1" max="1" width="12.6640625" bestFit="1" customWidth="1"/>
    <col min="5" max="5" width="21.6640625" bestFit="1" customWidth="1"/>
  </cols>
  <sheetData>
    <row r="1" spans="1:10" x14ac:dyDescent="0.3">
      <c r="A1" s="11" t="s">
        <v>308</v>
      </c>
      <c r="B1" s="20"/>
    </row>
    <row r="2" spans="1:10" x14ac:dyDescent="0.3">
      <c r="A2" s="20" t="s">
        <v>280</v>
      </c>
      <c r="B2" s="20"/>
    </row>
    <row r="3" spans="1:10" x14ac:dyDescent="0.3">
      <c r="A3" s="20" t="s">
        <v>290</v>
      </c>
      <c r="B3" s="20"/>
    </row>
    <row r="4" spans="1:10" x14ac:dyDescent="0.3">
      <c r="A4" s="20" t="s">
        <v>155</v>
      </c>
      <c r="B4" s="20"/>
      <c r="E4" s="10" t="s">
        <v>627</v>
      </c>
      <c r="F4" s="10">
        <f>COUNTIF(List!B2:B222,"Professor")</f>
        <v>41</v>
      </c>
      <c r="G4" s="10"/>
    </row>
    <row r="5" spans="1:10" x14ac:dyDescent="0.3">
      <c r="A5" s="20" t="s">
        <v>760</v>
      </c>
      <c r="B5" s="20"/>
      <c r="E5" s="10" t="s">
        <v>628</v>
      </c>
      <c r="F5" s="10">
        <f>COUNTIF(List!B$2:B$222,"Junior scientist")</f>
        <v>44</v>
      </c>
      <c r="G5" s="10"/>
    </row>
    <row r="6" spans="1:10" x14ac:dyDescent="0.3">
      <c r="A6" s="20" t="s">
        <v>202</v>
      </c>
      <c r="B6" s="20"/>
      <c r="E6" s="10" t="s">
        <v>89</v>
      </c>
      <c r="F6" s="10">
        <f>COUNTIF(List!B$2:B$222,"Senior scientist")</f>
        <v>27</v>
      </c>
      <c r="G6" s="10"/>
    </row>
    <row r="7" spans="1:10" x14ac:dyDescent="0.3">
      <c r="A7" s="20" t="s">
        <v>1066</v>
      </c>
      <c r="B7" s="20"/>
      <c r="E7" s="10" t="s">
        <v>629</v>
      </c>
      <c r="F7" s="10">
        <f>COUNTIF(List!B$2:B$222,"Lab manager")</f>
        <v>2</v>
      </c>
      <c r="G7" s="10"/>
    </row>
    <row r="8" spans="1:10" x14ac:dyDescent="0.3">
      <c r="A8" s="20" t="s">
        <v>122</v>
      </c>
      <c r="B8" s="20"/>
      <c r="E8" s="10" t="s">
        <v>67</v>
      </c>
      <c r="F8" s="10">
        <f>COUNTIF(List!B$2:B$222,"Industry")</f>
        <v>2</v>
      </c>
      <c r="G8" s="26">
        <f>SUM(F4:F8)</f>
        <v>116</v>
      </c>
      <c r="H8" t="s">
        <v>865</v>
      </c>
      <c r="I8" s="26">
        <f>COUNTA(List!$A$2:$A$222)</f>
        <v>118</v>
      </c>
    </row>
    <row r="9" spans="1:10" ht="26.4" x14ac:dyDescent="0.3">
      <c r="A9" s="20" t="s">
        <v>211</v>
      </c>
      <c r="B9" s="20"/>
      <c r="E9" s="10"/>
      <c r="F9" s="10"/>
      <c r="G9" s="10"/>
    </row>
    <row r="10" spans="1:10" x14ac:dyDescent="0.3">
      <c r="A10" s="20" t="s">
        <v>34</v>
      </c>
      <c r="B10" s="20"/>
      <c r="E10" s="10"/>
      <c r="F10" s="10"/>
      <c r="G10" s="10"/>
    </row>
    <row r="11" spans="1:10" x14ac:dyDescent="0.3">
      <c r="A11" s="20" t="s">
        <v>14</v>
      </c>
      <c r="B11" s="20"/>
      <c r="E11" s="10" t="s">
        <v>5</v>
      </c>
      <c r="F11" s="10">
        <f>COUNTIF(List!G$2:G$222,"*Lake sediments*")</f>
        <v>32</v>
      </c>
      <c r="G11" s="10"/>
    </row>
    <row r="12" spans="1:10" x14ac:dyDescent="0.3">
      <c r="A12" s="20" t="s">
        <v>1086</v>
      </c>
      <c r="B12" s="20"/>
      <c r="E12" s="10" t="s">
        <v>166</v>
      </c>
      <c r="F12" s="10">
        <f>COUNTIF(List!G$2:G$222,"*Fluvial sediments*")</f>
        <v>24</v>
      </c>
      <c r="G12" s="10"/>
    </row>
    <row r="13" spans="1:10" x14ac:dyDescent="0.3">
      <c r="A13" s="20" t="s">
        <v>246</v>
      </c>
      <c r="B13" s="20"/>
      <c r="E13" s="10" t="s">
        <v>156</v>
      </c>
      <c r="F13" s="10">
        <f>COUNTIF(List!G$2:G$222,"*Fjord sediments*")</f>
        <v>1</v>
      </c>
      <c r="G13" s="10"/>
    </row>
    <row r="14" spans="1:10" x14ac:dyDescent="0.3">
      <c r="A14" s="20" t="s">
        <v>70</v>
      </c>
      <c r="B14" s="20"/>
      <c r="E14" s="10" t="s">
        <v>630</v>
      </c>
      <c r="F14" s="10">
        <f>COUNTIF(List!G$2:G$222,"*Marine sediments*")</f>
        <v>3</v>
      </c>
      <c r="G14" s="10"/>
    </row>
    <row r="15" spans="1:10" x14ac:dyDescent="0.3">
      <c r="A15" s="20" t="s">
        <v>385</v>
      </c>
      <c r="B15" s="20"/>
      <c r="E15" s="10" t="s">
        <v>256</v>
      </c>
      <c r="F15" s="10">
        <f>COUNTIF(List!G$2:G$222,"*Tree rings*")</f>
        <v>10</v>
      </c>
      <c r="G15" s="10"/>
    </row>
    <row r="16" spans="1:10" x14ac:dyDescent="0.3">
      <c r="A16" s="20" t="s">
        <v>1018</v>
      </c>
      <c r="B16" s="20"/>
      <c r="C16" s="9"/>
      <c r="D16" s="9"/>
      <c r="E16" s="10" t="s">
        <v>92</v>
      </c>
      <c r="F16" s="10">
        <f>COUNTIF(List!G$2:G$222,"*Historical archives*")</f>
        <v>34</v>
      </c>
      <c r="G16" s="10"/>
      <c r="H16" s="9"/>
      <c r="I16" s="9"/>
      <c r="J16" s="9"/>
    </row>
    <row r="17" spans="1:10" x14ac:dyDescent="0.3">
      <c r="A17" s="20" t="s">
        <v>1123</v>
      </c>
      <c r="B17" s="20"/>
      <c r="C17" s="10"/>
      <c r="D17" s="10"/>
      <c r="E17" s="10" t="s">
        <v>48</v>
      </c>
      <c r="F17" s="10">
        <f>COUNTIF(List!G$2:G$222,"*Speleothems*")</f>
        <v>1</v>
      </c>
      <c r="G17" s="10"/>
      <c r="H17" s="9"/>
      <c r="I17" s="9"/>
      <c r="J17" s="9"/>
    </row>
    <row r="18" spans="1:10" x14ac:dyDescent="0.3">
      <c r="A18" s="20" t="s">
        <v>1136</v>
      </c>
      <c r="B18" s="20"/>
      <c r="C18" s="10"/>
      <c r="D18" s="10"/>
      <c r="E18" s="10" t="s">
        <v>631</v>
      </c>
      <c r="F18" s="10">
        <f>COUNTIF(List!G$2:G$222,"*Hydroloical modelling*")</f>
        <v>0</v>
      </c>
      <c r="G18" s="10"/>
      <c r="H18" s="9"/>
      <c r="I18" s="9"/>
      <c r="J18" s="9"/>
    </row>
    <row r="19" spans="1:10" x14ac:dyDescent="0.3">
      <c r="A19" s="20" t="s">
        <v>208</v>
      </c>
      <c r="B19" s="20"/>
      <c r="C19" s="10"/>
      <c r="D19" s="10"/>
      <c r="E19" s="10" t="s">
        <v>403</v>
      </c>
      <c r="F19" s="10">
        <f>COUNTIF(List!G$2:G$222,"*Meteorological modelling*")</f>
        <v>1</v>
      </c>
      <c r="G19" s="10"/>
      <c r="H19" s="9"/>
      <c r="I19" s="9"/>
      <c r="J19" s="9"/>
    </row>
    <row r="20" spans="1:10" x14ac:dyDescent="0.3">
      <c r="A20" s="20" t="s">
        <v>144</v>
      </c>
      <c r="B20" s="20"/>
      <c r="C20" s="10"/>
      <c r="D20" s="10"/>
      <c r="E20" s="10" t="s">
        <v>145</v>
      </c>
      <c r="F20" s="10">
        <f>COUNTIF(List!G$2:G$222,"*Climate modelling*")</f>
        <v>5</v>
      </c>
      <c r="G20" s="10"/>
      <c r="H20" s="9"/>
      <c r="I20" s="9"/>
      <c r="J20" s="9"/>
    </row>
    <row r="21" spans="1:10" x14ac:dyDescent="0.3">
      <c r="A21" s="20" t="s">
        <v>772</v>
      </c>
      <c r="B21" s="20"/>
      <c r="C21" s="10"/>
      <c r="D21" s="10"/>
      <c r="E21" s="10" t="s">
        <v>59</v>
      </c>
      <c r="F21" s="10">
        <f>COUNTIF(List!G$2:G$222,"*Statistics*")</f>
        <v>9</v>
      </c>
      <c r="J21" s="9"/>
    </row>
    <row r="22" spans="1:10" x14ac:dyDescent="0.3">
      <c r="A22" s="20" t="s">
        <v>634</v>
      </c>
      <c r="B22" s="20"/>
      <c r="C22" s="9"/>
      <c r="D22" s="10"/>
      <c r="E22" s="10" t="s">
        <v>546</v>
      </c>
      <c r="F22" s="10">
        <f>COUNTIF(List!G$2:G$222,"*Remote sensing*")</f>
        <v>2</v>
      </c>
      <c r="G22" s="26">
        <f>SUM(F11:F22)</f>
        <v>122</v>
      </c>
      <c r="H22" t="s">
        <v>865</v>
      </c>
      <c r="I22" s="26">
        <f>COUNTA(List!$A$2:$A$222)</f>
        <v>118</v>
      </c>
      <c r="J22" s="9"/>
    </row>
    <row r="23" spans="1:10" x14ac:dyDescent="0.3">
      <c r="A23" s="20" t="s">
        <v>376</v>
      </c>
      <c r="B23" s="20"/>
      <c r="C23" s="10"/>
      <c r="D23" s="10"/>
      <c r="H23" s="9"/>
      <c r="I23" s="9"/>
      <c r="J23" s="9"/>
    </row>
    <row r="24" spans="1:10" x14ac:dyDescent="0.3">
      <c r="A24" s="20" t="s">
        <v>507</v>
      </c>
      <c r="B24" s="20"/>
      <c r="C24" s="10"/>
      <c r="D24" s="10"/>
      <c r="H24" s="9"/>
      <c r="I24" s="9"/>
      <c r="J24" s="9"/>
    </row>
    <row r="25" spans="1:10" x14ac:dyDescent="0.3">
      <c r="A25" s="20" t="s">
        <v>394</v>
      </c>
      <c r="B25" s="20"/>
      <c r="C25" s="10"/>
      <c r="D25" s="10"/>
      <c r="H25" s="9"/>
      <c r="I25" s="9"/>
      <c r="J25" s="9"/>
    </row>
    <row r="26" spans="1:10" x14ac:dyDescent="0.3">
      <c r="A26" s="20" t="s">
        <v>112</v>
      </c>
      <c r="B26" s="20"/>
      <c r="C26" s="10"/>
      <c r="D26" s="10"/>
      <c r="H26" s="9"/>
      <c r="I26" s="9"/>
      <c r="J26" s="9"/>
    </row>
    <row r="27" spans="1:10" x14ac:dyDescent="0.3">
      <c r="A27" s="20" t="s">
        <v>24</v>
      </c>
      <c r="B27" s="20"/>
      <c r="C27" s="10"/>
      <c r="D27" s="10"/>
      <c r="H27" s="9"/>
      <c r="I27" s="9"/>
      <c r="J27" s="9"/>
    </row>
    <row r="28" spans="1:10" x14ac:dyDescent="0.3">
      <c r="A28" s="20" t="s">
        <v>561</v>
      </c>
      <c r="B28" s="20"/>
      <c r="C28" s="10"/>
      <c r="D28" s="10"/>
      <c r="H28" s="9"/>
      <c r="I28" s="9"/>
      <c r="J28" s="9"/>
    </row>
    <row r="29" spans="1:10" x14ac:dyDescent="0.3">
      <c r="A29" s="20" t="s">
        <v>595</v>
      </c>
      <c r="B29" s="20"/>
      <c r="C29" s="10"/>
      <c r="D29" s="10"/>
      <c r="H29" s="9"/>
      <c r="I29" s="9"/>
      <c r="J29" s="9"/>
    </row>
    <row r="30" spans="1:10" ht="26.4" x14ac:dyDescent="0.3">
      <c r="A30" s="20" t="s">
        <v>319</v>
      </c>
      <c r="B30" s="20"/>
      <c r="C30" s="10"/>
      <c r="D30" s="10"/>
      <c r="H30" s="9"/>
      <c r="I30" s="9"/>
      <c r="J30" s="9"/>
    </row>
    <row r="31" spans="1:10" x14ac:dyDescent="0.3">
      <c r="A31" s="20" t="s">
        <v>47</v>
      </c>
      <c r="B31" s="20"/>
      <c r="C31" s="10"/>
      <c r="D31" s="10"/>
      <c r="H31" s="9"/>
      <c r="I31" s="9"/>
      <c r="J31" s="9"/>
    </row>
    <row r="32" spans="1:10" x14ac:dyDescent="0.3">
      <c r="A32" s="20"/>
      <c r="B32" s="20"/>
      <c r="C32" s="10"/>
      <c r="D32" s="10"/>
      <c r="H32" s="9"/>
      <c r="I32" s="9"/>
      <c r="J32" s="9"/>
    </row>
    <row r="33" spans="1:10" x14ac:dyDescent="0.3">
      <c r="A33" s="20"/>
      <c r="C33" s="10"/>
      <c r="D33" s="10"/>
      <c r="H33" s="9"/>
      <c r="I33" s="9"/>
      <c r="J33" s="9"/>
    </row>
    <row r="34" spans="1:10" x14ac:dyDescent="0.3">
      <c r="A34" s="20"/>
      <c r="C34" s="10"/>
      <c r="D34" s="10"/>
      <c r="H34" s="9"/>
      <c r="I34" s="9"/>
      <c r="J34" s="9"/>
    </row>
    <row r="35" spans="1:10" x14ac:dyDescent="0.3">
      <c r="A35" s="20"/>
      <c r="C35" s="10"/>
      <c r="D35" s="10"/>
      <c r="H35" s="9"/>
      <c r="I35" s="9"/>
      <c r="J35" s="9"/>
    </row>
    <row r="36" spans="1:10" x14ac:dyDescent="0.3">
      <c r="A36" s="20"/>
      <c r="C36" s="10"/>
      <c r="D36" s="10"/>
      <c r="E36" s="10"/>
      <c r="F36" s="10"/>
      <c r="G36" s="10"/>
      <c r="H36" s="9"/>
      <c r="I36" s="9"/>
      <c r="J36" s="9"/>
    </row>
    <row r="37" spans="1:10" x14ac:dyDescent="0.3">
      <c r="A37" s="20"/>
      <c r="C37" s="9"/>
      <c r="D37" s="9"/>
      <c r="E37" s="9"/>
      <c r="F37" s="9"/>
      <c r="G37" s="9"/>
      <c r="H37" s="9"/>
      <c r="I37" s="9"/>
      <c r="J37" s="9"/>
    </row>
    <row r="38" spans="1:10" x14ac:dyDescent="0.3">
      <c r="A38" s="20"/>
    </row>
    <row r="39" spans="1:10" x14ac:dyDescent="0.3">
      <c r="A39" s="20"/>
    </row>
    <row r="40" spans="1:10" x14ac:dyDescent="0.3">
      <c r="A40" s="20"/>
    </row>
    <row r="41" spans="1:10" x14ac:dyDescent="0.3">
      <c r="A41" s="20"/>
    </row>
    <row r="42" spans="1:10" x14ac:dyDescent="0.3">
      <c r="A42" s="20"/>
    </row>
    <row r="43" spans="1:10" x14ac:dyDescent="0.3">
      <c r="A43" s="20"/>
    </row>
    <row r="44" spans="1:10" x14ac:dyDescent="0.3">
      <c r="A44" s="20"/>
    </row>
    <row r="45" spans="1:10" x14ac:dyDescent="0.3">
      <c r="A45" s="20"/>
    </row>
    <row r="46" spans="1:10" x14ac:dyDescent="0.3">
      <c r="A46" s="20"/>
    </row>
    <row r="47" spans="1:10" x14ac:dyDescent="0.3">
      <c r="A47" s="20"/>
    </row>
    <row r="48" spans="1:10" x14ac:dyDescent="0.3">
      <c r="A48" s="20"/>
    </row>
    <row r="49" spans="1:1" x14ac:dyDescent="0.3">
      <c r="A49" s="20"/>
    </row>
    <row r="50" spans="1:1" x14ac:dyDescent="0.3">
      <c r="A50" s="20"/>
    </row>
    <row r="51" spans="1:1" x14ac:dyDescent="0.3">
      <c r="A51" s="20"/>
    </row>
    <row r="52" spans="1:1" x14ac:dyDescent="0.3">
      <c r="A52" s="20"/>
    </row>
    <row r="53" spans="1:1" x14ac:dyDescent="0.3">
      <c r="A53" s="20"/>
    </row>
    <row r="54" spans="1:1" x14ac:dyDescent="0.3">
      <c r="A54" s="20"/>
    </row>
    <row r="55" spans="1:1" x14ac:dyDescent="0.3">
      <c r="A55" s="20"/>
    </row>
    <row r="56" spans="1:1" x14ac:dyDescent="0.3">
      <c r="A56" s="20"/>
    </row>
    <row r="57" spans="1:1" x14ac:dyDescent="0.3">
      <c r="A57" s="20"/>
    </row>
    <row r="58" spans="1:1" x14ac:dyDescent="0.3">
      <c r="A58" s="20"/>
    </row>
    <row r="59" spans="1:1" x14ac:dyDescent="0.3">
      <c r="A59" s="20"/>
    </row>
    <row r="60" spans="1:1" x14ac:dyDescent="0.3">
      <c r="A60" s="20"/>
    </row>
    <row r="61" spans="1:1" x14ac:dyDescent="0.3">
      <c r="A61" s="20"/>
    </row>
    <row r="62" spans="1:1" x14ac:dyDescent="0.3">
      <c r="A62" s="20"/>
    </row>
    <row r="63" spans="1:1" x14ac:dyDescent="0.3">
      <c r="A63" s="20"/>
    </row>
    <row r="64" spans="1:1" x14ac:dyDescent="0.3">
      <c r="A64" s="20"/>
    </row>
    <row r="65" spans="1:1" x14ac:dyDescent="0.3">
      <c r="A65" s="20"/>
    </row>
    <row r="66" spans="1:1" x14ac:dyDescent="0.3">
      <c r="A66" s="20"/>
    </row>
    <row r="67" spans="1:1" x14ac:dyDescent="0.3">
      <c r="A67" s="20"/>
    </row>
    <row r="68" spans="1:1" x14ac:dyDescent="0.3">
      <c r="A68" s="20"/>
    </row>
    <row r="69" spans="1:1" x14ac:dyDescent="0.3">
      <c r="A69" s="20"/>
    </row>
    <row r="70" spans="1:1" x14ac:dyDescent="0.3">
      <c r="A70" s="20"/>
    </row>
    <row r="71" spans="1:1" x14ac:dyDescent="0.3">
      <c r="A71" s="20"/>
    </row>
    <row r="72" spans="1:1" x14ac:dyDescent="0.3">
      <c r="A72" s="20"/>
    </row>
    <row r="73" spans="1:1" x14ac:dyDescent="0.3">
      <c r="A73" s="20"/>
    </row>
    <row r="74" spans="1:1" x14ac:dyDescent="0.3">
      <c r="A74" s="20"/>
    </row>
    <row r="75" spans="1:1" x14ac:dyDescent="0.3">
      <c r="A75" s="20"/>
    </row>
    <row r="76" spans="1:1" x14ac:dyDescent="0.3">
      <c r="A76" s="20"/>
    </row>
    <row r="77" spans="1:1" x14ac:dyDescent="0.3">
      <c r="A77" s="20"/>
    </row>
    <row r="78" spans="1:1" x14ac:dyDescent="0.3">
      <c r="A78" s="20"/>
    </row>
    <row r="79" spans="1:1" x14ac:dyDescent="0.3">
      <c r="A79" s="20"/>
    </row>
    <row r="80" spans="1:1" x14ac:dyDescent="0.3">
      <c r="A80" s="20"/>
    </row>
    <row r="81" spans="1:1" x14ac:dyDescent="0.3">
      <c r="A81" s="20"/>
    </row>
    <row r="82" spans="1:1" x14ac:dyDescent="0.3">
      <c r="A82" s="20"/>
    </row>
    <row r="83" spans="1:1" x14ac:dyDescent="0.3">
      <c r="A83" s="20"/>
    </row>
    <row r="84" spans="1:1" x14ac:dyDescent="0.3">
      <c r="A84" s="20"/>
    </row>
    <row r="85" spans="1:1" x14ac:dyDescent="0.3">
      <c r="A85" s="20"/>
    </row>
    <row r="86" spans="1:1" x14ac:dyDescent="0.3">
      <c r="A86" s="20"/>
    </row>
    <row r="87" spans="1:1" x14ac:dyDescent="0.3">
      <c r="A87" s="20"/>
    </row>
    <row r="88" spans="1:1" x14ac:dyDescent="0.3">
      <c r="A88" s="20"/>
    </row>
    <row r="89" spans="1:1" x14ac:dyDescent="0.3">
      <c r="A89" s="20"/>
    </row>
    <row r="90" spans="1:1" x14ac:dyDescent="0.3">
      <c r="A90" s="20"/>
    </row>
    <row r="91" spans="1:1" x14ac:dyDescent="0.3">
      <c r="A91" s="20"/>
    </row>
    <row r="92" spans="1:1" x14ac:dyDescent="0.3">
      <c r="A92" s="20"/>
    </row>
    <row r="93" spans="1:1" x14ac:dyDescent="0.3">
      <c r="A93" s="20"/>
    </row>
    <row r="94" spans="1:1" x14ac:dyDescent="0.3">
      <c r="A94" s="20"/>
    </row>
    <row r="95" spans="1:1" x14ac:dyDescent="0.3">
      <c r="A95" s="20"/>
    </row>
    <row r="96" spans="1:1" x14ac:dyDescent="0.3">
      <c r="A96" s="20"/>
    </row>
    <row r="97" spans="1:1" x14ac:dyDescent="0.3">
      <c r="A97" s="20"/>
    </row>
    <row r="98" spans="1:1" x14ac:dyDescent="0.3">
      <c r="A98" s="20"/>
    </row>
    <row r="99" spans="1:1" x14ac:dyDescent="0.3">
      <c r="A99" s="20"/>
    </row>
    <row r="100" spans="1:1" x14ac:dyDescent="0.3">
      <c r="A100" s="20"/>
    </row>
    <row r="101" spans="1:1" x14ac:dyDescent="0.3">
      <c r="A101" s="20"/>
    </row>
    <row r="102" spans="1:1" x14ac:dyDescent="0.3">
      <c r="A102" s="20"/>
    </row>
    <row r="103" spans="1:1" x14ac:dyDescent="0.3">
      <c r="A103" s="20"/>
    </row>
    <row r="104" spans="1:1" x14ac:dyDescent="0.3">
      <c r="A104" s="20"/>
    </row>
    <row r="105" spans="1:1" x14ac:dyDescent="0.3">
      <c r="A105" s="20"/>
    </row>
    <row r="106" spans="1:1" x14ac:dyDescent="0.3">
      <c r="A106" s="20"/>
    </row>
    <row r="107" spans="1:1" x14ac:dyDescent="0.3">
      <c r="A107" s="20"/>
    </row>
    <row r="108" spans="1:1" x14ac:dyDescent="0.3">
      <c r="A108" s="20"/>
    </row>
    <row r="109" spans="1:1" x14ac:dyDescent="0.3">
      <c r="A109" s="20"/>
    </row>
    <row r="110" spans="1:1" x14ac:dyDescent="0.3">
      <c r="A110" s="20"/>
    </row>
    <row r="111" spans="1:1" x14ac:dyDescent="0.3">
      <c r="A111" s="20"/>
    </row>
    <row r="112" spans="1:1" x14ac:dyDescent="0.3">
      <c r="A112" s="20"/>
    </row>
    <row r="113" spans="1:1" x14ac:dyDescent="0.3">
      <c r="A113" s="20"/>
    </row>
    <row r="114" spans="1:1" x14ac:dyDescent="0.3">
      <c r="A114" s="20"/>
    </row>
    <row r="115" spans="1:1" x14ac:dyDescent="0.3">
      <c r="A115" s="20"/>
    </row>
    <row r="116" spans="1:1" x14ac:dyDescent="0.3">
      <c r="A116" s="20"/>
    </row>
    <row r="117" spans="1:1" x14ac:dyDescent="0.3">
      <c r="A117" s="20"/>
    </row>
    <row r="118" spans="1:1" x14ac:dyDescent="0.3">
      <c r="A118" s="20"/>
    </row>
    <row r="119" spans="1:1" x14ac:dyDescent="0.3">
      <c r="A119" s="20"/>
    </row>
    <row r="120" spans="1:1" x14ac:dyDescent="0.3">
      <c r="A120" s="20"/>
    </row>
    <row r="121" spans="1:1" x14ac:dyDescent="0.3">
      <c r="A121" s="20"/>
    </row>
    <row r="122" spans="1:1" x14ac:dyDescent="0.3">
      <c r="A122" s="20"/>
    </row>
    <row r="123" spans="1:1" x14ac:dyDescent="0.3">
      <c r="A123" s="20"/>
    </row>
    <row r="124" spans="1:1" x14ac:dyDescent="0.3">
      <c r="A124" s="20"/>
    </row>
    <row r="125" spans="1:1" x14ac:dyDescent="0.3">
      <c r="A125" s="20"/>
    </row>
    <row r="126" spans="1:1" x14ac:dyDescent="0.3">
      <c r="A126" s="20"/>
    </row>
    <row r="127" spans="1:1" x14ac:dyDescent="0.3">
      <c r="A127" s="20"/>
    </row>
    <row r="128" spans="1:1" x14ac:dyDescent="0.3">
      <c r="A128" s="20"/>
    </row>
    <row r="129" spans="1:1" x14ac:dyDescent="0.3">
      <c r="A129" s="20"/>
    </row>
    <row r="130" spans="1:1" x14ac:dyDescent="0.3">
      <c r="A130" s="20"/>
    </row>
    <row r="131" spans="1:1" x14ac:dyDescent="0.3">
      <c r="A131" s="20"/>
    </row>
    <row r="132" spans="1:1" x14ac:dyDescent="0.3">
      <c r="A132" s="20"/>
    </row>
    <row r="133" spans="1:1" x14ac:dyDescent="0.3">
      <c r="A133" s="20"/>
    </row>
    <row r="134" spans="1:1" x14ac:dyDescent="0.3">
      <c r="A134" s="20"/>
    </row>
    <row r="135" spans="1:1" x14ac:dyDescent="0.3">
      <c r="A135" s="20"/>
    </row>
    <row r="136" spans="1:1" x14ac:dyDescent="0.3">
      <c r="A136" s="20"/>
    </row>
    <row r="137" spans="1:1" x14ac:dyDescent="0.3">
      <c r="A137" s="20"/>
    </row>
    <row r="138" spans="1:1" x14ac:dyDescent="0.3">
      <c r="A138" s="20"/>
    </row>
    <row r="139" spans="1:1" x14ac:dyDescent="0.3">
      <c r="A139" s="20"/>
    </row>
    <row r="140" spans="1:1" x14ac:dyDescent="0.3">
      <c r="A140" s="20"/>
    </row>
    <row r="141" spans="1:1" x14ac:dyDescent="0.3">
      <c r="A141" s="20"/>
    </row>
    <row r="142" spans="1:1" x14ac:dyDescent="0.3">
      <c r="A142" s="20"/>
    </row>
  </sheetData>
  <sortState xmlns:xlrd2="http://schemas.microsoft.com/office/spreadsheetml/2017/richdata2" ref="A1:A31">
    <sortCondition ref="A31"/>
  </sortState>
  <dataValidations count="1">
    <dataValidation type="list" allowBlank="1" showInputMessage="1" showErrorMessage="1" sqref="D17:D36" xr:uid="{00000000-0002-0000-0100-000000000000}">
      <formula1>"Historical archives, Tree rings, Fluvial sediments, Lake sediments, Fjord sediments, Marine sediments, Speleothems, Hydrological modelling, Climate modelling, Meteorological modelling, Statistics"</formula1>
    </dataValidation>
  </dataValidations>
  <pageMargins left="0.7" right="0.7" top="0.78740157499999996" bottom="0.78740157499999996"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List</vt:lpstr>
      <vt:lpstr>statistics</vt:lpstr>
      <vt:lpstr>statistics!Extract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marieke</dc:creator>
  <cp:lastModifiedBy>Vincent_Pellerito</cp:lastModifiedBy>
  <dcterms:created xsi:type="dcterms:W3CDTF">2017-01-31T07:43:17Z</dcterms:created>
  <dcterms:modified xsi:type="dcterms:W3CDTF">2019-12-08T02:36:58Z</dcterms:modified>
</cp:coreProperties>
</file>